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36" windowWidth="19032" windowHeight="7908" firstSheet="9" activeTab="11"/>
  </bookViews>
  <sheets>
    <sheet name="Education" sheetId="1" r:id="rId1"/>
    <sheet name="Youth" sheetId="2" r:id="rId2"/>
    <sheet name="Families" sheetId="3" r:id="rId3"/>
    <sheet name="Mental Health" sheetId="4" r:id="rId4"/>
    <sheet name="BC Public Schools Grant Fund" sheetId="5" r:id="rId5"/>
    <sheet name="Brown County" sheetId="6" r:id="rId6"/>
    <sheet name="Catholic School Grants" sheetId="7" r:id="rId7"/>
    <sheet name="Capacity Building" sheetId="8" r:id="rId8"/>
    <sheet name="Capacity Building Breakdown" sheetId="9" r:id="rId9"/>
    <sheet name="COVID-19 Response Apps" sheetId="10" r:id="rId10"/>
    <sheet name="Matching Grants" sheetId="11" r:id="rId11"/>
    <sheet name="Next Gen Grants" sheetId="12" r:id="rId12"/>
    <sheet name="Volunteer Incentive Program" sheetId="13" r:id="rId13"/>
    <sheet name="Stats" sheetId="14" r:id="rId14"/>
    <sheet name="Accounting Request" sheetId="15" r:id="rId15"/>
    <sheet name="Budget" sheetId="16" r:id="rId16"/>
  </sheets>
  <definedNames/>
  <calcPr fullCalcOnLoad="1" refMode="R1C1"/>
</workbook>
</file>

<file path=xl/sharedStrings.xml><?xml version="1.0" encoding="utf-8"?>
<sst xmlns="http://schemas.openxmlformats.org/spreadsheetml/2006/main" count="3162" uniqueCount="1266">
  <si>
    <t>BALANCE</t>
  </si>
  <si>
    <t>Education - Pro-Active</t>
  </si>
  <si>
    <t>BUDGET LINE ITEM</t>
  </si>
  <si>
    <t>EDUCATION</t>
  </si>
  <si>
    <t>Check Request Amount</t>
  </si>
  <si>
    <t>Check Request Date</t>
  </si>
  <si>
    <t>C2, 2014 Grant Applications</t>
  </si>
  <si>
    <t>MATCHING GRANT BUDGET</t>
  </si>
  <si>
    <t>NEXT GENERATION GRANT BUDGET</t>
  </si>
  <si>
    <t>FORMAL FUNDING BUDGET</t>
  </si>
  <si>
    <t>TOTALS:</t>
  </si>
  <si>
    <t>CAPACITY BUILDING BALANCE</t>
  </si>
  <si>
    <t>ORGANIZATION</t>
  </si>
  <si>
    <t>PROJECT TITLE</t>
  </si>
  <si>
    <t>YES/NO</t>
  </si>
  <si>
    <t>APPROVED AMOUNT</t>
  </si>
  <si>
    <t>GRANT SUBMITTED DATE</t>
  </si>
  <si>
    <t>GRANT DECISION DATE</t>
  </si>
  <si>
    <t>GRANT PAYMENT DATE</t>
  </si>
  <si>
    <t>NOTES</t>
  </si>
  <si>
    <t>AMOUNT AWARDED</t>
  </si>
  <si>
    <t>PAYMENT AMOUNT</t>
  </si>
  <si>
    <t>SPECIAL INVITE OR SELF-SELECT</t>
  </si>
  <si>
    <t>TOTAL SELF-SELECT DOLLARS</t>
  </si>
  <si>
    <t>TOTAL SPECIAL INVITE DOLLARS</t>
  </si>
  <si>
    <t>CITY</t>
  </si>
  <si>
    <t>STATE</t>
  </si>
  <si>
    <t>NEXT GENERATION FAMILY MEMBER</t>
  </si>
  <si>
    <t>TFF PAYMENT</t>
  </si>
  <si>
    <t>PERSONAL DONATION AMOUNT</t>
  </si>
  <si>
    <t>FAMILY MEMBER NAME</t>
  </si>
  <si>
    <t>Education - Responsive</t>
  </si>
  <si>
    <t>Brown County Pro-Active</t>
  </si>
  <si>
    <t>Brown County Responsive</t>
  </si>
  <si>
    <t>Youth Pro-Active</t>
  </si>
  <si>
    <t>Youth Responsive</t>
  </si>
  <si>
    <t>Families Pro-Active</t>
  </si>
  <si>
    <t>Families Responsive</t>
  </si>
  <si>
    <t>Mental Health Pro-Active</t>
  </si>
  <si>
    <t>Mental Health Responsive</t>
  </si>
  <si>
    <t>BROWN COUNTY</t>
  </si>
  <si>
    <t>YOUTH</t>
  </si>
  <si>
    <t>FAMILIES</t>
  </si>
  <si>
    <t>MENTAL HEALTH</t>
  </si>
  <si>
    <t>Notes</t>
  </si>
  <si>
    <t>NOTE:  THESE ALL FALL UNDER "BROWN COUNTY PROACTIVE" FOCUS AREA</t>
  </si>
  <si>
    <t>HOURS VOLUNTEERED</t>
  </si>
  <si>
    <t>VOLUNTEER ACTIVITY</t>
  </si>
  <si>
    <t>ORGANIZATION NAME &amp; PROJECT TITLE</t>
  </si>
  <si>
    <t>Families: Pro-Active</t>
  </si>
  <si>
    <t>Families: Responsive</t>
  </si>
  <si>
    <t>Families: Family Invite</t>
  </si>
  <si>
    <t>Youth: Responsive</t>
  </si>
  <si>
    <t>Education: Pro-Active</t>
  </si>
  <si>
    <t>Education: Responsive</t>
  </si>
  <si>
    <t>Education: Family Invite</t>
  </si>
  <si>
    <t>Mental Health: Responsive</t>
  </si>
  <si>
    <t>Mental Health: Family Invite</t>
  </si>
  <si>
    <t>Brown County: Pro-Active</t>
  </si>
  <si>
    <t>Brown County: Responsive</t>
  </si>
  <si>
    <t>Brown County: Family Invite</t>
  </si>
  <si>
    <t>Grant Dollars Awarded to Brown County Organizations (62353) Across All Programs:</t>
  </si>
  <si>
    <t>Total Grants Approved Across All Programs:</t>
  </si>
  <si>
    <t>Grant Dollars Awarded to Organizations Outside of West Central IL Across All Programs:</t>
  </si>
  <si>
    <t>Youth:     Pro-Active</t>
  </si>
  <si>
    <t>REQUEST AMOUNT</t>
  </si>
  <si>
    <t>Mental Health:         Pro-Active</t>
  </si>
  <si>
    <t>Outside WCI $</t>
  </si>
  <si>
    <t>BC (62353) $</t>
  </si>
  <si>
    <t>Award</t>
  </si>
  <si>
    <t>Youth:     Family Invite</t>
  </si>
  <si>
    <t>TFF AMOUNT AWARDED</t>
  </si>
  <si>
    <t>EDUCATION TOTAL:</t>
  </si>
  <si>
    <t xml:space="preserve"> YOUTH TOTAL:</t>
  </si>
  <si>
    <t>FAMILIES TOTAL:</t>
  </si>
  <si>
    <t>MENTAL HEALTH TOTAL:</t>
  </si>
  <si>
    <t>BROWN COUNTY TOTAL:</t>
  </si>
  <si>
    <t>Grant Dollars Awarded for Family Invite Grants</t>
  </si>
  <si>
    <t>Total Grant Dollars Awarded Across All Programs:</t>
  </si>
  <si>
    <t>Grant Dollars Awarded to Organizations Inside of West Central IL Across All Programs:</t>
  </si>
  <si>
    <r>
      <rPr>
        <b/>
        <sz val="11"/>
        <color indexed="8"/>
        <rFont val="Calibri"/>
        <family val="2"/>
      </rPr>
      <t>WCI:</t>
    </r>
    <r>
      <rPr>
        <sz val="11"/>
        <color theme="1"/>
        <rFont val="Calibri"/>
        <family val="2"/>
      </rPr>
      <t xml:space="preserve"> Adams, Brown, Cass, Greene, Hancock, McDonough, Morgan, Pike, Schuyler, and Scott </t>
    </r>
  </si>
  <si>
    <t>Total 2022 Capacity Building Grants</t>
  </si>
  <si>
    <t>Total 2022 Capacity Building Grants - Self-Select</t>
  </si>
  <si>
    <t>Total 2022 Capacity Building Grants - Special Invite</t>
  </si>
  <si>
    <t>2022 STATS:</t>
  </si>
  <si>
    <t>MATCHING GRANTS:</t>
  </si>
  <si>
    <t>NEXT GENERATION GRANTS:</t>
  </si>
  <si>
    <t>VOLUNTEER INCENTIVE PROGRAM GRANTS:</t>
  </si>
  <si>
    <t>CAPACITY BUILDING GRANTS:</t>
  </si>
  <si>
    <t xml:space="preserve">     Mental Health Responsive Grants:</t>
  </si>
  <si>
    <t xml:space="preserve">     Mental Health Pro-Active Grants:</t>
  </si>
  <si>
    <t xml:space="preserve">     Families Responsive Grants:</t>
  </si>
  <si>
    <t xml:space="preserve">    Families Pro-Active Grants:</t>
  </si>
  <si>
    <t xml:space="preserve">    Youth Pro-Active Grants:</t>
  </si>
  <si>
    <t xml:space="preserve">    Youth Responsive Grants:</t>
  </si>
  <si>
    <t xml:space="preserve">     Brown County Responsive Grants:</t>
  </si>
  <si>
    <t xml:space="preserve">     Brown County Pro-Active Grants:</t>
  </si>
  <si>
    <t xml:space="preserve">     Education Responsive Grants:</t>
  </si>
  <si>
    <t xml:space="preserve">     Catholic School Grants:</t>
  </si>
  <si>
    <t xml:space="preserve">     Education Pro-Active Grants:</t>
  </si>
  <si>
    <t>2022 BUDGET - TOTAL GRANT EXPENSES:</t>
  </si>
  <si>
    <t>CATHOLIC SCHOOLS GRANT BUDGET</t>
  </si>
  <si>
    <t>CAPACITY BUILDING GRANT BUDGET</t>
  </si>
  <si>
    <t>COVID-19 RESPONSE FUND GRANT BUDGET</t>
  </si>
  <si>
    <t>VOLUNTEER INCENTIVE PROGRAM GRANT BUDGET</t>
  </si>
  <si>
    <t>Quincy Notre Dame High School</t>
  </si>
  <si>
    <t>Our Saviour School</t>
  </si>
  <si>
    <t>Secret Shopper Program</t>
  </si>
  <si>
    <t>Yes</t>
  </si>
  <si>
    <t>Secret Shopper (QND)</t>
  </si>
  <si>
    <t>OUR SAVIOUR SCHOOL</t>
  </si>
  <si>
    <t xml:space="preserve">     Secret Shopper Program</t>
  </si>
  <si>
    <t>Special Invite</t>
  </si>
  <si>
    <t>QUINCY NOTRE DAME HIGH SCHOOL</t>
  </si>
  <si>
    <t xml:space="preserve">     Secret Shopper (QND)</t>
  </si>
  <si>
    <t>Brown County Early Learning Center</t>
  </si>
  <si>
    <t>Dan will deliver this check</t>
  </si>
  <si>
    <t>La Harpe Community School District 347</t>
  </si>
  <si>
    <t>Good Food Collaborative</t>
  </si>
  <si>
    <t>Nauvoo-Colusa CUSD #325</t>
  </si>
  <si>
    <t>United States Rural Safety Project</t>
  </si>
  <si>
    <t>Funding for Network for Good</t>
  </si>
  <si>
    <t>United State Rural Schools Safety Project</t>
  </si>
  <si>
    <t>LA HARPE COMMUNITY SCHOOL DISTRICT 347</t>
  </si>
  <si>
    <t xml:space="preserve">     United State Rural Schools Safety Project</t>
  </si>
  <si>
    <t>Self-Select</t>
  </si>
  <si>
    <t xml:space="preserve">     Funding for Network for Good</t>
  </si>
  <si>
    <t>GOOD FOOD COLLABORATIVE</t>
  </si>
  <si>
    <t>NAUVOO-COLUSA CUSD #325</t>
  </si>
  <si>
    <t xml:space="preserve">     United States Rural Safety Project</t>
  </si>
  <si>
    <t>Total Matching, Next Gen, and VIP Program Grants</t>
  </si>
  <si>
    <t>Quincy Public Library</t>
  </si>
  <si>
    <t>St. Francis/Holy Ghost School</t>
  </si>
  <si>
    <t>Dallas Elementary School District 327</t>
  </si>
  <si>
    <t>United States Rural School Safety Project</t>
  </si>
  <si>
    <t>Secret Shopper</t>
  </si>
  <si>
    <t>Individual Development Coaching</t>
  </si>
  <si>
    <t>QUINCY PUBLIC LIBRARY</t>
  </si>
  <si>
    <t xml:space="preserve">     Individual Development Coaching</t>
  </si>
  <si>
    <t>ST. FRANCIS/HOLY GHOST SCHOOL</t>
  </si>
  <si>
    <t xml:space="preserve">     Secret Shopper</t>
  </si>
  <si>
    <t>DALLAS ELEMENTARY SCHOOL DISTRICT 327</t>
  </si>
  <si>
    <t xml:space="preserve">     United States Rural School Safety Project</t>
  </si>
  <si>
    <t>Community Foundation Serving West Central Illinois &amp; Northeast Missouri</t>
  </si>
  <si>
    <t>Quincy</t>
  </si>
  <si>
    <t>IL</t>
  </si>
  <si>
    <t>The Outlet</t>
  </si>
  <si>
    <t>Springfield</t>
  </si>
  <si>
    <t>Tim Capestrain</t>
  </si>
  <si>
    <t>The Salvation Army of Quincy</t>
  </si>
  <si>
    <t>Schuyler County Mental Health</t>
  </si>
  <si>
    <t>Patagonia Electronic Health Record System</t>
  </si>
  <si>
    <t>Salvation Army Strategic Planning</t>
  </si>
  <si>
    <t>THE SALVATION ARMY OF QUINCY</t>
  </si>
  <si>
    <t xml:space="preserve">     Salvation Army Strategic Planning</t>
  </si>
  <si>
    <t>SCHUYLER COUNTY MENTAL HEALTH</t>
  </si>
  <si>
    <t xml:space="preserve">     Patagonia Electronic Health Record System</t>
  </si>
  <si>
    <t>Latisha's House Foundation</t>
  </si>
  <si>
    <t>Forever Homes: The Hope Village Project</t>
  </si>
  <si>
    <t>Holy Family Catholic Church</t>
  </si>
  <si>
    <t>Girl Scouts of Eastern Missouri</t>
  </si>
  <si>
    <t>American Heart Association</t>
  </si>
  <si>
    <t>St. Louis Roman Catholic Theological Seminary</t>
  </si>
  <si>
    <t>Community Foundation of the Quincy Area</t>
  </si>
  <si>
    <t>St. Peter Church</t>
  </si>
  <si>
    <t>Quincy Hospitality House</t>
  </si>
  <si>
    <t>Mt. Sterling</t>
  </si>
  <si>
    <t>St. Louis</t>
  </si>
  <si>
    <t>MO</t>
  </si>
  <si>
    <t>Dallas</t>
  </si>
  <si>
    <t>TX</t>
  </si>
  <si>
    <t>Ava Terwelp</t>
  </si>
  <si>
    <t>Kate Terwelp</t>
  </si>
  <si>
    <t>Olivia Terwelp</t>
  </si>
  <si>
    <t>United Way of Central Illinois</t>
  </si>
  <si>
    <t>Diocese of Venice in Florda Inc</t>
  </si>
  <si>
    <t>Mt. Sterling Community Center YMCA</t>
  </si>
  <si>
    <t>American Heart Association Inc</t>
  </si>
  <si>
    <t>Community Foundation for the Land of Lincoln</t>
  </si>
  <si>
    <t>Diocese of Venice in Florida Inc</t>
  </si>
  <si>
    <t>Venice</t>
  </si>
  <si>
    <t>FL</t>
  </si>
  <si>
    <t>Routt Catholic High School</t>
  </si>
  <si>
    <t>Our Redeemer Daycare Center</t>
  </si>
  <si>
    <t>YMCA of West Central Illinois</t>
  </si>
  <si>
    <t>YMCA Leadership Training Request</t>
  </si>
  <si>
    <t>Continued Marketing of QND</t>
  </si>
  <si>
    <t>YMCA OF WEST CENTRAL ILLINOIS</t>
  </si>
  <si>
    <t xml:space="preserve">     YMCA Leadership Training Request</t>
  </si>
  <si>
    <t xml:space="preserve">     Continued Marketing of QND</t>
  </si>
  <si>
    <t>New Carpet and Kitchen Cabinets</t>
  </si>
  <si>
    <t>Technology and Security Upgrades</t>
  </si>
  <si>
    <r>
      <t xml:space="preserve">Catholic Schools Grant Review Committee Recommendation: Authorize Dan to approve up to $30,000 pending Tech Audit. Linda made a motion to approve the Catholic Schools Grant Review Committee recommendation.  Kristen seconded the motion and all were in favor.  2/1/22: Tech Audit has been completed and Dan authorized $28,000 payment.  </t>
    </r>
    <r>
      <rPr>
        <b/>
        <sz val="9"/>
        <color indexed="13"/>
        <rFont val="Calibri"/>
        <family val="2"/>
      </rPr>
      <t>2021 LIABILITY.</t>
    </r>
  </si>
  <si>
    <t>Massachusetts General Physicians Organization, Inc.</t>
  </si>
  <si>
    <t>The Family Dinner Project</t>
  </si>
  <si>
    <t>Liberty CUSD #2</t>
  </si>
  <si>
    <t>Western CUSD 12</t>
  </si>
  <si>
    <t>Southeastern CUSD #337</t>
  </si>
  <si>
    <t>United States Rural Safety Grant</t>
  </si>
  <si>
    <t>LIBERTY CUSD #2</t>
  </si>
  <si>
    <t>WESTERN CUSD 12</t>
  </si>
  <si>
    <t>SOUTHEASTERN CUSD #337</t>
  </si>
  <si>
    <t xml:space="preserve">     United States Rural Safety Grant</t>
  </si>
  <si>
    <t>Brown County Community School District #1</t>
  </si>
  <si>
    <t>NWEA Map Assessment for K-12</t>
  </si>
  <si>
    <t>TFF paid $14,000 in 2021 on this grant.  Dan connected this 2022 payment to the 2021 application.  The $3,662.50 is a 2022 grant.</t>
  </si>
  <si>
    <t>Brown County Community Unit School District #1</t>
  </si>
  <si>
    <t>Donorschoose Org</t>
  </si>
  <si>
    <t>West Central IL Public School Teacher Support</t>
  </si>
  <si>
    <t>Warsaw CUSD #316</t>
  </si>
  <si>
    <t>WARSAW CUSD #316</t>
  </si>
  <si>
    <t>Girls on the Run of Central Illinois</t>
  </si>
  <si>
    <t>Power Up with Girls on the Run</t>
  </si>
  <si>
    <t>Girls on the Run</t>
  </si>
  <si>
    <t>Quincy Public School #172</t>
  </si>
  <si>
    <t>Pikeland School District</t>
  </si>
  <si>
    <t>Beardstown CUSD 15</t>
  </si>
  <si>
    <t>ROYALS - Macomb &amp; Carthage Alternative Schools</t>
  </si>
  <si>
    <t xml:space="preserve">Youth Committee Recommendation: Authorize Dan to approve up to $11,000 pending Site Visit. Susie made a motion to approve the Youth Committee recommendation.  Linda seconded the motion and all were in favor. 2/22/22: Dan approved $5,500 payment.  They are eligible for another $5,500 if they submit a recruitment plan for TFF's region by 8/1/22. </t>
  </si>
  <si>
    <t>The United States Rural School Safety Project 2021-2022</t>
  </si>
  <si>
    <t>United States Rural Schools Safety Project-Macomb Alternative School</t>
  </si>
  <si>
    <t>QUINCY PUBLIC SCHOOL #172</t>
  </si>
  <si>
    <t>PIKELAND SCHOOL DISTRICT</t>
  </si>
  <si>
    <t xml:space="preserve">     The United States Rural School Safety Project 2021-2022</t>
  </si>
  <si>
    <t>SELF-SELECT DOLLARS REMAINING</t>
  </si>
  <si>
    <t>BEARDSTOWN CUSD 15</t>
  </si>
  <si>
    <t xml:space="preserve">     United States Rural Schools Safety Project-Macomb Alternative School</t>
  </si>
  <si>
    <t>Mt. Sterling Community Center YMCA Surplus Grant</t>
  </si>
  <si>
    <t>3/1/22: The Mt. Sterling YMCA achieved a surplus in 2021 and per our agreement, that makes the Y of WC IL eligible for this grant.</t>
  </si>
  <si>
    <t>I Am More Foundation</t>
  </si>
  <si>
    <t>Integration of Vulnerable Youth</t>
  </si>
  <si>
    <r>
      <t xml:space="preserve">The TFF Board approved this grant in C3, 2021, pending a conversation with the organization about tipping.  3/1/22: Dan authorized $20,000 payment.  </t>
    </r>
    <r>
      <rPr>
        <b/>
        <sz val="8"/>
        <color indexed="13"/>
        <rFont val="Calibri"/>
        <family val="2"/>
      </rPr>
      <t>2021 LIABILITY.</t>
    </r>
  </si>
  <si>
    <t>Saint Ann Catholic Church</t>
  </si>
  <si>
    <t>Naples</t>
  </si>
  <si>
    <t>Harvester Christian Church</t>
  </si>
  <si>
    <t>St. Charles</t>
  </si>
  <si>
    <t>Share the Spirit Foundation Inc</t>
  </si>
  <si>
    <t>Sherman</t>
  </si>
  <si>
    <t>St. Patrick School</t>
  </si>
  <si>
    <t>Quincy Art Center</t>
  </si>
  <si>
    <t>2022 Programs of the Art Center</t>
  </si>
  <si>
    <t>Site Visit from Cycle 3, 2021.  3/2/22: Dan approved $15,000 payment.  They are eligible for an additional $5,000 after they work with TFF Staff on several required actions.</t>
  </si>
  <si>
    <t>Rocky Mountain Elk Foundation</t>
  </si>
  <si>
    <t>Waco 40 Days for Life</t>
  </si>
  <si>
    <t>Wild Dog Rescue</t>
  </si>
  <si>
    <t>St. Patrick Catholic School</t>
  </si>
  <si>
    <t>Rise Society</t>
  </si>
  <si>
    <t>Mercy Mission House</t>
  </si>
  <si>
    <t>Angie Schlater</t>
  </si>
  <si>
    <t>Sidney</t>
  </si>
  <si>
    <t>OH</t>
  </si>
  <si>
    <t>Jake Schlater</t>
  </si>
  <si>
    <t>Missoula</t>
  </si>
  <si>
    <t>MT</t>
  </si>
  <si>
    <t>Waco</t>
  </si>
  <si>
    <t>Quincy Park District</t>
  </si>
  <si>
    <t>Strategic Visioning Quincy Park District</t>
  </si>
  <si>
    <t>NGAB Service Award ($1,000 for each year served)</t>
  </si>
  <si>
    <t>Transitions of Western Illinois</t>
  </si>
  <si>
    <t>Association for Training on Trauma and Attachment in Children (ATTACh)</t>
  </si>
  <si>
    <t>Staff Development with Virtual Offices</t>
  </si>
  <si>
    <t>Expanding Parents as Teachers Services</t>
  </si>
  <si>
    <t>TRANSITIONS OF WESTERN ILLINOIS</t>
  </si>
  <si>
    <t xml:space="preserve">     Expanding Parents as Teachers Services</t>
  </si>
  <si>
    <t>ASSOCIATION FOR TRAINING ON TRAUMA AND ATTACHMENT IN CHILDREN (ATTACh)</t>
  </si>
  <si>
    <t xml:space="preserve">     Staff Development with Virtual Offices</t>
  </si>
  <si>
    <t>City of Mt. Sterling</t>
  </si>
  <si>
    <t>Winchester Grade School</t>
  </si>
  <si>
    <t>Orton Gillingham Training</t>
  </si>
  <si>
    <t>WINCHESTER GRADE SCHOOL</t>
  </si>
  <si>
    <t xml:space="preserve">     Orton Gillingham Training</t>
  </si>
  <si>
    <t>Activity Improvement - City Lake</t>
  </si>
  <si>
    <t xml:space="preserve">The TFF Board approved up to $30,100 in C3 2021. 3/28/22 Dan approved a $12,925.00 payment. The remainder of this grant request will be transferred to Dot Charitable for consideration. </t>
  </si>
  <si>
    <t>St. Mary School</t>
  </si>
  <si>
    <t>New Windows</t>
  </si>
  <si>
    <t>Ducks Unlimited</t>
  </si>
  <si>
    <t>Together Rising</t>
  </si>
  <si>
    <t>Youth in Need</t>
  </si>
  <si>
    <t>Quincy Notre Dame Foundation</t>
  </si>
  <si>
    <t>Cooperative for Assistance and Relief Everywhere Inc</t>
  </si>
  <si>
    <t>National Wild Turkey Federation Inc</t>
  </si>
  <si>
    <t>Guadalupe Center Inc</t>
  </si>
  <si>
    <t>Brighton</t>
  </si>
  <si>
    <t>Falls Church</t>
  </si>
  <si>
    <t>VA</t>
  </si>
  <si>
    <t>Youth In Need</t>
  </si>
  <si>
    <t>Atlanta</t>
  </si>
  <si>
    <t>GA</t>
  </si>
  <si>
    <t>Edgefield</t>
  </si>
  <si>
    <t>SC</t>
  </si>
  <si>
    <t>Immokalee</t>
  </si>
  <si>
    <t>Share the Spirit Foundation</t>
  </si>
  <si>
    <t>STS Shoe Clozet</t>
  </si>
  <si>
    <t>Family Invite: Katy Roszhart</t>
  </si>
  <si>
    <t>Most Precious Blood Catholic Parish of Denver</t>
  </si>
  <si>
    <t>Gym Presentation System</t>
  </si>
  <si>
    <t>Family Invite: Erin Bird</t>
  </si>
  <si>
    <t>Share the Spirit Foundation Inc.</t>
  </si>
  <si>
    <t>Boyd Healthcare Services</t>
  </si>
  <si>
    <t>Community therapy and wellness Center</t>
  </si>
  <si>
    <t>Developing the Region's STEM Talent</t>
  </si>
  <si>
    <t>Fundations</t>
  </si>
  <si>
    <t>FACS Classroom</t>
  </si>
  <si>
    <t>SMART Board Refresh 2022</t>
  </si>
  <si>
    <t>Evaluwise</t>
  </si>
  <si>
    <t>Ag Classroom</t>
  </si>
  <si>
    <t>Carrollton Public Library</t>
  </si>
  <si>
    <t>Community Unit School District #4 Mendon</t>
  </si>
  <si>
    <t>Four Star Public Library District</t>
  </si>
  <si>
    <t>Jacksonville Promise</t>
  </si>
  <si>
    <t>Pittsfield Public Library</t>
  </si>
  <si>
    <t>Rushville Public Library</t>
  </si>
  <si>
    <t>Family Story Kits and Children's Area Organization/Expansion</t>
  </si>
  <si>
    <t>Unity Ag Shop Renovations</t>
  </si>
  <si>
    <t>Early Childhood Technology</t>
  </si>
  <si>
    <t>Permanent Story Walk</t>
  </si>
  <si>
    <t>Read Beyond The Beaten Path - Summer Reading 2022</t>
  </si>
  <si>
    <t>Centenary United Methodist Church</t>
  </si>
  <si>
    <t>Community Foundation Serving West Central Illinois and Northeast Missouri</t>
  </si>
  <si>
    <t>Fellowship of Christian Athletes</t>
  </si>
  <si>
    <t>National TTT Society IL Chapter AI</t>
  </si>
  <si>
    <t>Quincy Catholic Elementary Schools (QCES) Foundation</t>
  </si>
  <si>
    <t>St. Alexius Church</t>
  </si>
  <si>
    <t>Jacksonville Youth Engagement Program</t>
  </si>
  <si>
    <t>Brown Schuyler/Adams CEO Programs</t>
  </si>
  <si>
    <t>2022 Western IL FCA Ministry Programming</t>
  </si>
  <si>
    <t>2022 College Mission Trip and Discipleship Retreat</t>
  </si>
  <si>
    <t>Kids Cook Funding</t>
  </si>
  <si>
    <t>Camp for Girls</t>
  </si>
  <si>
    <t>Tuition Assistance Program</t>
  </si>
  <si>
    <t>Transportation for our Youth II</t>
  </si>
  <si>
    <t>Facade Grant Request IV</t>
  </si>
  <si>
    <t>Colonel George Iles Elementary School</t>
  </si>
  <si>
    <t>Ron Clark Academy Trip</t>
  </si>
  <si>
    <t>Covered Bottoms Diaper Bank</t>
  </si>
  <si>
    <t>Bridging the Diaper Gap in Adams County</t>
  </si>
  <si>
    <t>St. Francis Solanus School</t>
  </si>
  <si>
    <t>Enhancing our Pre-K to Shine our Light</t>
  </si>
  <si>
    <t>Creating a Better QND!</t>
  </si>
  <si>
    <t>Windows for the Rockets</t>
  </si>
  <si>
    <t>Intervention Specialist 2022/Math Materials</t>
  </si>
  <si>
    <t>Reading Intervention Programs</t>
  </si>
  <si>
    <t>Catholic Heart Work Camp</t>
  </si>
  <si>
    <t>St. Paul School</t>
  </si>
  <si>
    <t>Development/Marketing Coordinator</t>
  </si>
  <si>
    <t>Support for Exceptional Education Students</t>
  </si>
  <si>
    <t>The HUB - Arts and Cultural Center</t>
  </si>
  <si>
    <t>Program and Gallery Support</t>
  </si>
  <si>
    <t>West Central Child Care Connection</t>
  </si>
  <si>
    <t>White Hall Township Library</t>
  </si>
  <si>
    <t>Literacy &amp; Learning at the Library VI</t>
  </si>
  <si>
    <t>Carpet Installation</t>
  </si>
  <si>
    <t>National Excellence Initiative - Cohort 2</t>
  </si>
  <si>
    <t>Contact Ministries</t>
  </si>
  <si>
    <t>Habitat for Humanity of Sangamon County</t>
  </si>
  <si>
    <t>The Salvation Army</t>
  </si>
  <si>
    <t>Wooden It Be Lovely</t>
  </si>
  <si>
    <t>Helping Hands of Springfield</t>
  </si>
  <si>
    <t>St. Louis Police Foundation</t>
  </si>
  <si>
    <t>Sacred Heart-Griffin High School</t>
  </si>
  <si>
    <t>Sunlight of Collier County, Inc.</t>
  </si>
  <si>
    <t>Covered Bottoms Diaper Bank, Inc.</t>
  </si>
  <si>
    <t>Children's Museum Foundation Corporation (dba Kidzeum)</t>
  </si>
  <si>
    <t>Central Illinois Foodbank, Inc.</t>
  </si>
  <si>
    <t>St. Louis Policy Foundation</t>
  </si>
  <si>
    <t>Hobby Horse House of Jacksonville</t>
  </si>
  <si>
    <t>Brown County</t>
  </si>
  <si>
    <t>The HUB - Arts &amp; Cultural Center</t>
  </si>
  <si>
    <t>Board Development and Strategic Grant</t>
  </si>
  <si>
    <t xml:space="preserve">Video Storytelling &amp; Social Media Training </t>
  </si>
  <si>
    <t>Brown County Video Storytelling Project</t>
  </si>
  <si>
    <t>The Mobile Library Storytelling Project</t>
  </si>
  <si>
    <t>Website Building</t>
  </si>
  <si>
    <t>I AM MORE FOUNDATION</t>
  </si>
  <si>
    <t xml:space="preserve">     Board Development and Strategic Grant</t>
  </si>
  <si>
    <t>THE HUB - ARTS AND CULTURAL CENTER</t>
  </si>
  <si>
    <t xml:space="preserve">     Video Storytelling &amp; Social Media Training </t>
  </si>
  <si>
    <t xml:space="preserve">     Brown County Video Storytelling Project</t>
  </si>
  <si>
    <t xml:space="preserve">     The Mobile Library Storytelling Project</t>
  </si>
  <si>
    <t>HOBBY HORSE HOUSE OF JACKSONVILLE</t>
  </si>
  <si>
    <t xml:space="preserve">     Website Building</t>
  </si>
  <si>
    <t>Resilia Online On-Demand Capacity Building Project</t>
  </si>
  <si>
    <t>Philanthropic Ventures Foundation</t>
  </si>
  <si>
    <t>PHILANTHROPIC VENTURES FOUNDATION</t>
  </si>
  <si>
    <t xml:space="preserve">     Resilia Online On-Demand Capacity Building Project</t>
  </si>
  <si>
    <t>*This one  was for 2021, but paid in 2022</t>
  </si>
  <si>
    <t>Site Visit from Cycle 3, 2021. Board Review.  Ben made a motion to deny this grant but welcome them to come back and reapply at a later time.  Kristin seconded the motion, and all were in favor.</t>
  </si>
  <si>
    <t>No</t>
  </si>
  <si>
    <t>Board Review. Kristin made a motion for full funding at $60,000.  Tim seconded the motion, and all were in favor.</t>
  </si>
  <si>
    <t>Board Review. Susie made a motion to approve full funding at $75,000.  Linda seconded the motion, and all were in favor.</t>
  </si>
  <si>
    <t>Board Review. Linda made a motion for full funding at $69,124.  Wanda seconded the motion, and all were in favor.</t>
  </si>
  <si>
    <t>BCPS Committee Recommendation: Full $24,116.  Ben made a motion to approve all BCPS Committee recommendations.  Kenzie seconded the motion, and all were in favor.</t>
  </si>
  <si>
    <t>BCPS Committee Recommendation: Full $14,505. Ben made a motion to approve all BCPS Committee recommendations.  Kenzie seconded the motion, and all were in favor.</t>
  </si>
  <si>
    <t>BCPS Committee Recommendation: Full $63,160. Ben made a motion to approve all BCPS Committee recommendations.  Kenzie seconded the motion, and all were in favor.</t>
  </si>
  <si>
    <t>BCPS Committee Recommendation: Full $4,000. Ben made a motion to approve all BCPS Committee recommendations.  Kenzie seconded the motion, and all were in favor.</t>
  </si>
  <si>
    <t>BCPS Committee Recommendation: Full $1,154. Ben made a motion to approve all BCPS Committee recommendations.  Kenzie seconded the motion, and all were in favor.</t>
  </si>
  <si>
    <t>Catholic Schools Committee Recommendation: Full $30,000. Wanda made a motion to approve all Catholic Schools Committee recommendations.  Sam seconded the motion, and all were in favor.</t>
  </si>
  <si>
    <t>Catholic Schools Committee Recommendation: Full $15,000. Wanda made a motion to approve all Catholic Schools Committee recommendations.  Sam seconded the motion, and all were in favor.</t>
  </si>
  <si>
    <t>Families Committee Recommendation: Full $15,000. Ben made a motion to approve full funding at $15,000. Susie seconded the motion, and all were in favor.</t>
  </si>
  <si>
    <t>2022 Support Grant</t>
  </si>
  <si>
    <t>Youth Committee Recommendation: Full $12,000. Susie made a motion to approve all Youth Committee recommendations.  Ben seconded the motion, and all were in favor.</t>
  </si>
  <si>
    <t>Quincy Humane Society</t>
  </si>
  <si>
    <t>Two Rivers Resource Conservation and Development</t>
  </si>
  <si>
    <t>Strategic Planning Training and Coaching</t>
  </si>
  <si>
    <t>Strategic Planning Grant</t>
  </si>
  <si>
    <t>Marketing Assistance</t>
  </si>
  <si>
    <t>Quincy Humane Society Strategic Plan in 90 days</t>
  </si>
  <si>
    <t>QUINCY HUMANE SOCIETY</t>
  </si>
  <si>
    <t xml:space="preserve">     Quincy Humane Society Strategic Plan in 90 days</t>
  </si>
  <si>
    <t>QUINCY CATHOLIC ELEMENTARY SCHOOLS (QCES) FOUNDATION</t>
  </si>
  <si>
    <t xml:space="preserve">     Strategic Planning Training and Coaching</t>
  </si>
  <si>
    <t>TWO RIVERS RESOURCE CONSERVATION AND DEVELOPMENT</t>
  </si>
  <si>
    <t xml:space="preserve">     Marketing Assistance</t>
  </si>
  <si>
    <t>OUR REDEEMER DAYCARE CENTER</t>
  </si>
  <si>
    <t xml:space="preserve">     Strategic Planning Grant</t>
  </si>
  <si>
    <t>In 2021, the TFF Board approved a grant to St. Mary School for up to $80,000 for new windows. We have disbursed most of this money. 3/30/22: Dan authorized payment of remaining $10,008.00.  4/12/22: Cost estimate went up.  Board approved additional $23,078 for windows.  4/15/22: Dan approved $19,998 payment (SMS changed the amount they need).</t>
  </si>
  <si>
    <t>This will come from the Dorothy Tracy Estate Gift restricted fund.</t>
  </si>
  <si>
    <t>Yes &amp; CG</t>
  </si>
  <si>
    <t>NGAB Recommendation: Full $5,000.  Tim made a motion to approve all NGAB recommendations.  Linda seconded the motion, and all were in favor.</t>
  </si>
  <si>
    <t>Staff Recommendation: Full $15,000. Wanda made a motion to approve the staff recommendation.  Kenzie seconded the motion, and all were in favor.</t>
  </si>
  <si>
    <t>Staff Recommendation: Full $10,000. Wanda made a motion to approve the staff recommendation.  Kenzie seconded the motion, and all were in favor.</t>
  </si>
  <si>
    <t>Staff Recommendation: Full $30,000. Sam made a motion to approve the staff recommendation.  Mark seconded the motion, and all were in favor.</t>
  </si>
  <si>
    <t>Staff Recommendation: Full $25,000. Sam made a motion to approve the staff recommendation.  Mark seconded the motion, and all were in favor.</t>
  </si>
  <si>
    <t>Staff Recommendation: Authorize Dan to approve up to $25,000, pending more information. Wanda made a motion to approve the staff recommendation.  Kenzie seconded the motion, and all were in favor. 4/19/22: Dan approved $25,000 payment.</t>
  </si>
  <si>
    <t>COMMUNITY FOUNDATION SERVING WEST CENTRAL ILLINOIS AND NORTHEAST MISSOURI</t>
  </si>
  <si>
    <t xml:space="preserve">     National Excellence Initaitive - Cohort 2</t>
  </si>
  <si>
    <t>Youth Committee Recommendation: Authorize Dan to approve up to $7,500, pending final roster. Susie made a motion to approve all Youth Committee recommendations.  Ben seconded the motion, and all were in favor. 4/21/22 Update: There will be 36 attendees.  Dan approved $5,400 in funding ($150 per participant).</t>
  </si>
  <si>
    <t>Catholic Schools Committee Recommendation: Authorize Dan to approve up to $30,000, pending final curriculum decision. Wanda made a motion to approve all Catholic Schools Committee recommendations.  Sam seconded the motion, and all were in favor. 4/21/22 Update: Dan approved $30,000 payment.</t>
  </si>
  <si>
    <t>The Crossing</t>
  </si>
  <si>
    <t>The Crossing Marriage Retreat Center</t>
  </si>
  <si>
    <r>
      <t xml:space="preserve">4/22/22: Dan authorized $50,000 payment. </t>
    </r>
    <r>
      <rPr>
        <b/>
        <sz val="9"/>
        <color indexed="13"/>
        <rFont val="Calibri"/>
        <family val="2"/>
      </rPr>
      <t>2021 LIABILITY.</t>
    </r>
  </si>
  <si>
    <t>4/7/2022 &amp; 4/27/22</t>
  </si>
  <si>
    <t>Brown County Community Unit School District # 1</t>
  </si>
  <si>
    <t>Central Unit District #3</t>
  </si>
  <si>
    <t>Regional Office of Education #1</t>
  </si>
  <si>
    <t>Sts Peter &amp; Paul Catholic Church</t>
  </si>
  <si>
    <t>Rca #4</t>
  </si>
  <si>
    <t>ADAC - Professional Development</t>
  </si>
  <si>
    <t xml:space="preserve">     Rca #4</t>
  </si>
  <si>
    <t xml:space="preserve">     ADAC - Professional Development</t>
  </si>
  <si>
    <t>United State Rural School Safety Project</t>
  </si>
  <si>
    <t>BROWN COUNTY COMMUNITY UNIT SCHOOL DISTRICT #1</t>
  </si>
  <si>
    <t xml:space="preserve">     United State Rural School Safety Project</t>
  </si>
  <si>
    <t>CENTRAL UNIT DISTRICT #3</t>
  </si>
  <si>
    <t>REGIONAL OFFICE OF EDUCATION #1</t>
  </si>
  <si>
    <t>Change Workshops</t>
  </si>
  <si>
    <t>STS. PETER &amp; PAUL CATHOLIC CHURCH</t>
  </si>
  <si>
    <t xml:space="preserve">     Change Workshops</t>
  </si>
  <si>
    <t>Advocacy Network for Children</t>
  </si>
  <si>
    <t>Bob Freesen YMCA of Jacksonville</t>
  </si>
  <si>
    <t>Barnes Jewish Hospital Foundation</t>
  </si>
  <si>
    <t>Global Empowerment Mission Inc.</t>
  </si>
  <si>
    <t>Jacksonville</t>
  </si>
  <si>
    <t>Miami</t>
  </si>
  <si>
    <t>Immaculate Conception Catholic Church</t>
  </si>
  <si>
    <t>Strategic Planning</t>
  </si>
  <si>
    <t>IMMACULATE CONCEPTION CATHOLIC CHURCH</t>
  </si>
  <si>
    <t xml:space="preserve">     Strategic Planning</t>
  </si>
  <si>
    <t>Quincy Art Center Professional Development 2022-2023</t>
  </si>
  <si>
    <t>QUINCY ART CENTER</t>
  </si>
  <si>
    <t xml:space="preserve">     Quincy Art Center Professional Development 2022-2023</t>
  </si>
  <si>
    <t>Alzheimer's Association</t>
  </si>
  <si>
    <t>St. Joseph's Academy</t>
  </si>
  <si>
    <t>Synapse House</t>
  </si>
  <si>
    <t>The Global Foodbanking Network</t>
  </si>
  <si>
    <t>Project Southtown</t>
  </si>
  <si>
    <t>Elmhurst</t>
  </si>
  <si>
    <t>Chicago</t>
  </si>
  <si>
    <t>Communio</t>
  </si>
  <si>
    <t>Rural Church Network in West Central Illinois - 2022</t>
  </si>
  <si>
    <t>Saint Mary School</t>
  </si>
  <si>
    <t>Website Development</t>
  </si>
  <si>
    <t>SAINT MARY SCHOOL</t>
  </si>
  <si>
    <t xml:space="preserve">     Website Development</t>
  </si>
  <si>
    <t>Action Brown County</t>
  </si>
  <si>
    <t>Mt. Sterling New Business Contest</t>
  </si>
  <si>
    <r>
      <t xml:space="preserve">Staff Recommendation: </t>
    </r>
    <r>
      <rPr>
        <sz val="9"/>
        <color indexed="8"/>
        <rFont val="Calibri"/>
        <family val="2"/>
      </rPr>
      <t>Authorize Jean/Dan to approve up to $25,000 once the competition is fully developed.  Suzy made a motion to approve all Staff recommendations.  Ben seconded the motion, and all were in favor.</t>
    </r>
    <r>
      <rPr>
        <sz val="9"/>
        <color indexed="8"/>
        <rFont val="Calibri"/>
        <family val="2"/>
      </rPr>
      <t xml:space="preserve"> 5/10/22: Dan approved $25,000 in funding.</t>
    </r>
  </si>
  <si>
    <t>Learning Technology Center of Illinois</t>
  </si>
  <si>
    <t>EdTech Conferences Professional Learning</t>
  </si>
  <si>
    <t>LEARNING TECHNOLOGY CENTER OF ILLINOIS</t>
  </si>
  <si>
    <t xml:space="preserve">     EdTech Conferences Professional Learning</t>
  </si>
  <si>
    <t>Staff Recommendation:  Authorize Dan to approve up to $5,000, pending Site Visit. Sam made a motion to approve the staff recommendation.  Mark seconded the motion, and all were in favor. 5/13/22: Dan authorized $5,000 payment.</t>
  </si>
  <si>
    <t>John Wood Community College Foundation</t>
  </si>
  <si>
    <t>Clare Tracy</t>
  </si>
  <si>
    <t>Micaela Tracy</t>
  </si>
  <si>
    <t>Staff Recommendation: Authorize Dan to approve up to $14,000, $150 per student, pending final roster. Sam made a motion to approve the staff recommendation.  Mark seconded the motion, and all were in favor. 5/16/22 Update: Received final roster.  Dan approved $9,000 payment.</t>
  </si>
  <si>
    <t>St. Louis Learning Disabilities Association</t>
  </si>
  <si>
    <t>Early Childhood Outreach Program</t>
  </si>
  <si>
    <t>Family Invite: Jane Schmidt</t>
  </si>
  <si>
    <t>Quincy University</t>
  </si>
  <si>
    <t>The International Rhino Foundation</t>
  </si>
  <si>
    <t>Fort Worth</t>
  </si>
  <si>
    <t>The Rise School of Denver</t>
  </si>
  <si>
    <t>Denver</t>
  </si>
  <si>
    <t>CO</t>
  </si>
  <si>
    <r>
      <t xml:space="preserve">Family Invite: Josh and Julia Carpentier.  Staff Recommendation: Authorize Dan to approve up to $20,000, pending a virtual Site Visit. Kristen made a motion to approve the Staff recommendation.  Wanda seconded the motion and all were in favor. 1/19/22 Update: Dan authorized $20,000 payment. </t>
    </r>
    <r>
      <rPr>
        <sz val="8"/>
        <color indexed="9"/>
        <rFont val="Calibri"/>
        <family val="2"/>
      </rPr>
      <t xml:space="preserve"> </t>
    </r>
    <r>
      <rPr>
        <b/>
        <sz val="8"/>
        <color indexed="13"/>
        <rFont val="Calibri"/>
        <family val="2"/>
      </rPr>
      <t>2021 LIABILITY.</t>
    </r>
  </si>
  <si>
    <t>Scholarship America</t>
  </si>
  <si>
    <t>TFF College Scholarship Fund - Management Fees</t>
  </si>
  <si>
    <t>Colon Cancer Coalition Foundation</t>
  </si>
  <si>
    <t>Diocese of Springfield in Illinois</t>
  </si>
  <si>
    <t>Illinois Bar Foundation</t>
  </si>
  <si>
    <t>Lincoln Academy of Illinois</t>
  </si>
  <si>
    <t>Catholic Charities</t>
  </si>
  <si>
    <t>Catholic Schools</t>
  </si>
  <si>
    <t>YMCA of Springfield</t>
  </si>
  <si>
    <t>Hoogland Center for the Arts, Inc.</t>
  </si>
  <si>
    <t>Minneapolis</t>
  </si>
  <si>
    <t>MN</t>
  </si>
  <si>
    <t>United Way of Adams County Inc.</t>
  </si>
  <si>
    <t>The Modern Classroom Project, Inc.</t>
  </si>
  <si>
    <t>Building Program Capacity Through Salesforce CRM Implementation</t>
  </si>
  <si>
    <t>United Way of Adams County, Inc.</t>
  </si>
  <si>
    <t>2022 Annual Campaign Video Project</t>
  </si>
  <si>
    <t>THE MODERN CLASSROOM PROJECT, INC.</t>
  </si>
  <si>
    <t xml:space="preserve">     Building Program Capacity Through Salesforce CRM Implementation</t>
  </si>
  <si>
    <t>UNITED WAY OF ADAMS COUNTY, INC.</t>
  </si>
  <si>
    <t xml:space="preserve">     2022 Annual Campaign Video Project</t>
  </si>
  <si>
    <t>The HUB Arts and Cultural Center</t>
  </si>
  <si>
    <t>Rushville</t>
  </si>
  <si>
    <t>The Hub Arts and Cultural Center</t>
  </si>
  <si>
    <t>Holy Family Parish</t>
  </si>
  <si>
    <t>Holy Family Parish did not receive their grant check from 2021.  Dan issued a stop payment on Check #9866 – Holy Family Parish - $300 dated 12/8/2021. He asked Mary to issue them a new check for $300.</t>
  </si>
  <si>
    <t>St. Louis Learning Disabilities Association, Inc.</t>
  </si>
  <si>
    <t>Jacksonville Promise NFP</t>
  </si>
  <si>
    <t>Yes and Challenge</t>
  </si>
  <si>
    <t>Staff Recommendation: Authorize Dan to approve up to $12,000 pending final actual cost and FIR. Sam made a motion to approve the staff recommendation.  Mark seconded the motion, and all were in favor. 5/27/22: Dan authorized $12,000 payment.</t>
  </si>
  <si>
    <t>Catholic Schools Committee Recommendation: Authorize Dan to approve up to $30,000, pending finalized marketing materials. Wanda made a motion to approve all Catholic Schools Committee recommendations.  Sam seconded the motion, and all were in favor. 5/31/22: Dan authorized $30,000 payment.</t>
  </si>
  <si>
    <t>Science Coach Inc</t>
  </si>
  <si>
    <t>Board Review.  Jean made a motion to conduct a Site Visit.  Linda seconded the motion, and all were in favor. 6/1/22: Dan authorzed $38,000 payment.</t>
  </si>
  <si>
    <t>Everytown For Gun Safety Support Fund Inc</t>
  </si>
  <si>
    <t>New York</t>
  </si>
  <si>
    <t>NY</t>
  </si>
  <si>
    <t>Everytown for Gun Safety Support Fund Inc</t>
  </si>
  <si>
    <t>Tennyson Center for Children</t>
  </si>
  <si>
    <t>Tennyson did not receive their grant check from 2021.  Dan issued a stop payment on Check #9719 – Tennyson Center for Children - $4,000 dated 11/24/2021. He asked Mary to issue them a new check for $4,000.</t>
  </si>
  <si>
    <t>United Way of Brown County</t>
  </si>
  <si>
    <t>First Step Womens Center</t>
  </si>
  <si>
    <t>Culbertson Memorial Hospital Foundation</t>
  </si>
  <si>
    <t>Quincy Symphony Orchestra Association</t>
  </si>
  <si>
    <t>Attach</t>
  </si>
  <si>
    <t>Young Americas Foundation</t>
  </si>
  <si>
    <t>Reston</t>
  </si>
  <si>
    <t>Burnsville</t>
  </si>
  <si>
    <t>Salve Regina University</t>
  </si>
  <si>
    <t>Sisters of Mercy</t>
  </si>
  <si>
    <t>Fordham Law School</t>
  </si>
  <si>
    <t>Evelyn Costigan</t>
  </si>
  <si>
    <t>Sophie Roszhart</t>
  </si>
  <si>
    <t>Liam Roszhart</t>
  </si>
  <si>
    <t>Newport</t>
  </si>
  <si>
    <t>RI</t>
  </si>
  <si>
    <t>Omaha</t>
  </si>
  <si>
    <t>NE</t>
  </si>
  <si>
    <t>Rise ended up sending the funds back to us because they were unable to complete their original project.</t>
  </si>
  <si>
    <t>Greater St. Louis Area Council Boy Scouts of America</t>
  </si>
  <si>
    <t>Quincy Community Theatre</t>
  </si>
  <si>
    <t xml:space="preserve">Young Life Quincy </t>
  </si>
  <si>
    <t>2022 ARSL &amp; ALSC</t>
  </si>
  <si>
    <t>Young Life Quincy</t>
  </si>
  <si>
    <t>Leadership Training</t>
  </si>
  <si>
    <t>Organizational Budget</t>
  </si>
  <si>
    <t>QCT Rebranding/Website</t>
  </si>
  <si>
    <t>Greater St. Louis Area Boy Scouts of America</t>
  </si>
  <si>
    <t>Strategic Plan Support</t>
  </si>
  <si>
    <t>WEST CENTRAL CHILD CARE CONNECTION</t>
  </si>
  <si>
    <t xml:space="preserve">     2022 ARSL &amp; ALSC</t>
  </si>
  <si>
    <t>YOUNG LIFE QUINCY</t>
  </si>
  <si>
    <t xml:space="preserve">     Leadership Training</t>
  </si>
  <si>
    <t xml:space="preserve">     Organizational Budget</t>
  </si>
  <si>
    <t>QUINCY COMMUNITY THEATRE</t>
  </si>
  <si>
    <t xml:space="preserve">     QCT Rebranding/Website</t>
  </si>
  <si>
    <t>GREATER ST. LOUIS AREA COUNCIL BOY SCOUTS OF AMERICA</t>
  </si>
  <si>
    <t xml:space="preserve">     Strategic Plan Support</t>
  </si>
  <si>
    <t>Regional Educator Appreciation</t>
  </si>
  <si>
    <r>
      <t xml:space="preserve">$25,000 paid in 2021.  6/16/22: Dan authorized $6,727.29 payment.  This is all that will be paid on the grant. </t>
    </r>
    <r>
      <rPr>
        <b/>
        <sz val="9"/>
        <color indexed="13"/>
        <rFont val="Calibri"/>
        <family val="2"/>
      </rPr>
      <t>2021 LIABILITY</t>
    </r>
  </si>
  <si>
    <t>NOTE TO KIM: FOR GRANTS APPROVED IN PREVIOUS YEAR BUT BEING PAID IN CURRENT YEAR: ON THE APPROPRIATE TAB CONTAINING THE GRANT, HIGHLIGHT IN PURPLE AND MAKE A NOTE "2021 LIABILITY".</t>
  </si>
  <si>
    <t>Jacksonville Main Street</t>
  </si>
  <si>
    <t>Friends of the Finland Community</t>
  </si>
  <si>
    <t>Finland</t>
  </si>
  <si>
    <t>Sylvan George</t>
  </si>
  <si>
    <t>Galvin George</t>
  </si>
  <si>
    <t>Genavive George</t>
  </si>
  <si>
    <t>Operation Food Search, Inc.</t>
  </si>
  <si>
    <t>City of Quincy</t>
  </si>
  <si>
    <t>Capacity Grant Program</t>
  </si>
  <si>
    <t>Summit National Conference</t>
  </si>
  <si>
    <t xml:space="preserve">Emergency Food Distribution Inventory Technology System </t>
  </si>
  <si>
    <t>OPERATION FOOD SEARCH</t>
  </si>
  <si>
    <t xml:space="preserve">     Emergency Food Distribution Inventory Technology System </t>
  </si>
  <si>
    <t>GIRLS ON THE RUN OF CENTRAL ILLINOIS</t>
  </si>
  <si>
    <t xml:space="preserve">     Summit National Conference</t>
  </si>
  <si>
    <t>CITY OF QUINCY</t>
  </si>
  <si>
    <t xml:space="preserve">     Capacity Grant Program</t>
  </si>
  <si>
    <t>Mt. Sterling Park District</t>
  </si>
  <si>
    <t>Brown County Trails Project - Engineering Fees for Memorial Trail</t>
  </si>
  <si>
    <r>
      <t xml:space="preserve">Board Review.  Individual vote was taken and majority vote was for a </t>
    </r>
    <r>
      <rPr>
        <sz val="9"/>
        <color indexed="8"/>
        <rFont val="Calibri"/>
        <family val="2"/>
      </rPr>
      <t>Site Visit.  Site Visit was conducted and information was brought back to the Board. Susie made a motion to give Dan the authority to approve up to $35,000 for the laminate flooring and the handsink, with monthly communication with Dan and Terry.  Wanda seconded the motion, and all were in favor.  10/1/21: Dan approved $16,000 payment.</t>
    </r>
    <r>
      <rPr>
        <sz val="9"/>
        <color indexed="8"/>
        <rFont val="Calibri"/>
        <family val="2"/>
      </rPr>
      <t xml:space="preserve">  1/28/22: Dan approved $17,616.90 payment.  6/28/22: Dan approved $1,383.10 payment. </t>
    </r>
    <r>
      <rPr>
        <b/>
        <sz val="9"/>
        <color indexed="13"/>
        <rFont val="Calibri"/>
        <family val="2"/>
      </rPr>
      <t>2021 LIABILITY</t>
    </r>
  </si>
  <si>
    <t>The St. Louis Zoo Foundation</t>
  </si>
  <si>
    <t>Bobby Iovaldi</t>
  </si>
  <si>
    <t>Cornerstone Center for Early Learning Inc</t>
  </si>
  <si>
    <t>The Saint Louis Zoo Foundation</t>
  </si>
  <si>
    <t>Technology Lab</t>
  </si>
  <si>
    <t>Yes, with post SV</t>
  </si>
  <si>
    <t>Family Invite: Jay Roszhart.  Staff Decision: Full Funding.  Conduct post Site Visit.</t>
  </si>
  <si>
    <t>St. Louis Area Diaper Bank</t>
  </si>
  <si>
    <t>Care Net Pregnancy Services of Quincy</t>
  </si>
  <si>
    <t>Director's Conference</t>
  </si>
  <si>
    <t>Building Strong Programs</t>
  </si>
  <si>
    <t>ST. LOUIS AREA DIAPER BANK</t>
  </si>
  <si>
    <t xml:space="preserve">     Building Strong Programs</t>
  </si>
  <si>
    <t>CARE NET PREGNANCY SERVICES OF QUINCY</t>
  </si>
  <si>
    <t xml:space="preserve">     Director's Conference</t>
  </si>
  <si>
    <t>St. Joseph Housing Initiative</t>
  </si>
  <si>
    <t>Building Equity Through Home Ownership</t>
  </si>
  <si>
    <t>Family Invite: Ben and Annie Tracy.  Staff Decision: Full funding.</t>
  </si>
  <si>
    <t>Lift for Life Academy</t>
  </si>
  <si>
    <t>Locker Room Project</t>
  </si>
  <si>
    <t>Invite Grant: Christine Iovaldi and Angie Schlater.  Staff Decision: Full Funding.</t>
  </si>
  <si>
    <t>Dan sent check directly to organization</t>
  </si>
  <si>
    <t>Dan delivered check</t>
  </si>
  <si>
    <t>Dan delivered this check</t>
  </si>
  <si>
    <t>St. John the Evangelist</t>
  </si>
  <si>
    <t>Predictive Index</t>
  </si>
  <si>
    <t>New School Website Extension</t>
  </si>
  <si>
    <t>SAMs Project - Year 4</t>
  </si>
  <si>
    <t>ST. JOHN THE EVANGELIST</t>
  </si>
  <si>
    <t xml:space="preserve">     SAMs Project - Year 4</t>
  </si>
  <si>
    <t xml:space="preserve">     New School Website Extension</t>
  </si>
  <si>
    <t>GIRL SCOUTS OF EASTERN MISSOURI</t>
  </si>
  <si>
    <t xml:space="preserve">     Predictive Index</t>
  </si>
  <si>
    <t>Dolls for Daughters &amp; Kenzi's Kidz and Kenzi's Causes</t>
  </si>
  <si>
    <t>Wings of Hope for Pancreatic Cancer Research</t>
  </si>
  <si>
    <t>Denman Elementary School Quincy Public Schools</t>
  </si>
  <si>
    <t>Aurora</t>
  </si>
  <si>
    <t>Castle Pines</t>
  </si>
  <si>
    <t>Sam Tracy</t>
  </si>
  <si>
    <t>Brown County High School</t>
  </si>
  <si>
    <t>Brown County School District</t>
  </si>
  <si>
    <t>SEL Counselor</t>
  </si>
  <si>
    <t>Continued Support of Student Learning with Digital Tools</t>
  </si>
  <si>
    <t>Leader in Me</t>
  </si>
  <si>
    <t>Open Parachute Pilot</t>
  </si>
  <si>
    <t>BCMS ELA Textbook</t>
  </si>
  <si>
    <t>Blessed Sacrament Catholic School</t>
  </si>
  <si>
    <t>St. Dominic School</t>
  </si>
  <si>
    <t>St. Peter School</t>
  </si>
  <si>
    <t>Sts. Peter &amp; Paul School</t>
  </si>
  <si>
    <t>Reading and Math Interventionist</t>
  </si>
  <si>
    <t>Curriculum Materials Enhancements for English Language Arts that Align with Standards</t>
  </si>
  <si>
    <t>Remediation and Technology Support 2022-23</t>
  </si>
  <si>
    <t>Enrollment Grant 2022-23</t>
  </si>
  <si>
    <t>Intervention Specialist 2022-2023</t>
  </si>
  <si>
    <t>Catholic Schools Reading Recovery 2022-2023</t>
  </si>
  <si>
    <t>Intervention Support</t>
  </si>
  <si>
    <t>Junior Achievement of Greater St. Louis</t>
  </si>
  <si>
    <t>Junior Achievement in West-Central Illinois</t>
  </si>
  <si>
    <t>Madison Park Christian Church</t>
  </si>
  <si>
    <t>Portable AV Upgrades</t>
  </si>
  <si>
    <t>Illinois College</t>
  </si>
  <si>
    <t>Embracing Families as we Wrap Students</t>
  </si>
  <si>
    <t>Rushville Industry High School</t>
  </si>
  <si>
    <t>Rushville-Industry Agriculture Program - Greenhouse Project</t>
  </si>
  <si>
    <t>Operational Funding</t>
  </si>
  <si>
    <t>Farwell House</t>
  </si>
  <si>
    <t>Farwell House Community Education and Outreach 2022/23</t>
  </si>
  <si>
    <t>Camperships for Greene County Youth</t>
  </si>
  <si>
    <t>Quincy Symphony Youth Programs</t>
  </si>
  <si>
    <t>Western Illinois Youth Camp</t>
  </si>
  <si>
    <t>Roof Replacements</t>
  </si>
  <si>
    <t>Cornerstone: Foundations for Families</t>
  </si>
  <si>
    <t>Comprehensive Youth Services</t>
  </si>
  <si>
    <t>Be Strong Families</t>
  </si>
  <si>
    <t>BSF Family Engagement Events</t>
  </si>
  <si>
    <t>Camp Point Central High School (CUSD #3)</t>
  </si>
  <si>
    <t>Griggsville-Perry School District</t>
  </si>
  <si>
    <t>Vernier Technology Grant</t>
  </si>
  <si>
    <t>College &amp; Career Capstone</t>
  </si>
  <si>
    <t>Curriculum Coordinator</t>
  </si>
  <si>
    <t>100 Club of Illinois</t>
  </si>
  <si>
    <t>Chaddock Children's Foundation</t>
  </si>
  <si>
    <t>First Responder Mental Health</t>
  </si>
  <si>
    <t>Individual Self Regulation Monitors for Students</t>
  </si>
  <si>
    <t>Professional Staff Expansion</t>
  </si>
  <si>
    <t>Action Brown County Operational Support</t>
  </si>
  <si>
    <t>The Knowledge Center at Chaddock</t>
  </si>
  <si>
    <t>Nonprofit Leadership Academy</t>
  </si>
  <si>
    <t>Colchester District Library</t>
  </si>
  <si>
    <t>Zero-Ten Literacy</t>
  </si>
  <si>
    <t>Garrison School</t>
  </si>
  <si>
    <t>Yearbook Curriculum</t>
  </si>
  <si>
    <t>Greater West Central Public Library District</t>
  </si>
  <si>
    <t>Bowen Library Children's Area Renovations</t>
  </si>
  <si>
    <t>Hamilton Public Library</t>
  </si>
  <si>
    <t>Forward Facing Montessori Bookshelves</t>
  </si>
  <si>
    <t>Brown County HS Senior Dual Enrollment 2022-23</t>
  </si>
  <si>
    <t>Board Recruitment and Education FY23</t>
  </si>
  <si>
    <t>College for Life 2022-2023</t>
  </si>
  <si>
    <t>Learning Technology Center of illinois</t>
  </si>
  <si>
    <t>IETC Conference</t>
  </si>
  <si>
    <t>STEM Lab/Beginning Makerspace</t>
  </si>
  <si>
    <t>Scott/Morgan #2</t>
  </si>
  <si>
    <t>Virginia School District</t>
  </si>
  <si>
    <t>Western School District</t>
  </si>
  <si>
    <t>St. Paul Catholic School</t>
  </si>
  <si>
    <t>Winchester Public Library</t>
  </si>
  <si>
    <t>Winchester School District</t>
  </si>
  <si>
    <t>Computer Science Elective Initiative</t>
  </si>
  <si>
    <t>Children's Area Expansion</t>
  </si>
  <si>
    <t>Curriculum Alignment</t>
  </si>
  <si>
    <t>Match for Catholic School Teachers</t>
  </si>
  <si>
    <t>BC Comedy Night</t>
  </si>
  <si>
    <t>Camp Point Central School District (Central Middle School)</t>
  </si>
  <si>
    <t>Curriculum Alignment (Guided Reading Support)</t>
  </si>
  <si>
    <t>North Greene School District (North Greene Jr/Sr High School)</t>
  </si>
  <si>
    <t>Adopt-a-Classroom Inc</t>
  </si>
  <si>
    <t>Staff Recommendation: $25,000 grant and 1:1 $5,000 Challenge Grant with new donor support by 12/1/22. Sam made a motion to approve the staff recommendation.  Mark seconded the motion, and all were in favor. 7/7/22: Dan approved $5,000 payment on Challenge Grant.</t>
  </si>
  <si>
    <t>10/13/2021 &amp; 2/8/2022 &amp; 7/8/2022</t>
  </si>
  <si>
    <t>Clayton Public Library District</t>
  </si>
  <si>
    <t>Literacy Opportunities</t>
  </si>
  <si>
    <t>MemoryFox Program</t>
  </si>
  <si>
    <t xml:space="preserve">     MemoryFox Program</t>
  </si>
  <si>
    <t>Gaining Christ Ministries</t>
  </si>
  <si>
    <t>Arnold</t>
  </si>
  <si>
    <t>Ronald McDonald House Charities of St. Louis, Inc.</t>
  </si>
  <si>
    <t>Ronald McDonald House Charities of Central Illinois</t>
  </si>
  <si>
    <t>The James Project, Inc.</t>
  </si>
  <si>
    <t>Leadership Team Educational Summit</t>
  </si>
  <si>
    <t>QCES Curriculum Mapping</t>
  </si>
  <si>
    <t>Christian Alliance for Orphans Conference 2022</t>
  </si>
  <si>
    <t>Sts. Peter &amp; Paul Catholic Church</t>
  </si>
  <si>
    <t>2022 Western IL FCA Capacity Building Grant</t>
  </si>
  <si>
    <t>RONALD MCDONALD HOUSE CHARITIES OF CENTRAL ILLINOIS</t>
  </si>
  <si>
    <t xml:space="preserve">     Leadership Team Educational Summit</t>
  </si>
  <si>
    <t>ST. DOMINIC SCHOOL</t>
  </si>
  <si>
    <t xml:space="preserve">     QCES Curriculum Mapping</t>
  </si>
  <si>
    <t>THE JAMES PROJECT, INC.</t>
  </si>
  <si>
    <t xml:space="preserve">     Christian Alliance for Orphans Conference 2022</t>
  </si>
  <si>
    <t>ST. PETER SCHOOL</t>
  </si>
  <si>
    <t>ST. FRANCIS SOLANUS SCHOOL</t>
  </si>
  <si>
    <t>BLESSED SACRAMENT CATHOLIC SCHOOL</t>
  </si>
  <si>
    <t>FELLOWSHIP OF CHRISTIAN ATHLETES</t>
  </si>
  <si>
    <t xml:space="preserve">     2022 Western IL FCA Capacity Building Grant</t>
  </si>
  <si>
    <t>4/27/2022 &amp; 7/15/2022</t>
  </si>
  <si>
    <t>Ready.Set.Grow.</t>
  </si>
  <si>
    <t>11/22/2021 &amp; 7/15/2022</t>
  </si>
  <si>
    <t>This grant was approved in 2021. The board voted to award $35,000 immediately for program operations and then asked ROE to put a plan together for marketing/fundraising.  After reviewing the plan we would consider additional $20,000 in funding. 7/15/22: Dan said they submitted the fundraising plan and he authorized $20,000 payment.</t>
  </si>
  <si>
    <t>Memory Fox</t>
  </si>
  <si>
    <t xml:space="preserve">     Memory Fox</t>
  </si>
  <si>
    <t>Tracy Family Foundation College Scholarship Program</t>
  </si>
  <si>
    <t>Mary mailing check directly to organization</t>
  </si>
  <si>
    <t>Community Unit School District 4 Mendon</t>
  </si>
  <si>
    <t>Education Committee Recommendation: Authorize Dan to approve up to $30,001, pending Site Visit.  Linda made a motion to approve all Education Committee recommendations.  Kristin seconded the motion, and all were in favor. 7/22/22: Site Visit complete. Dan authorized $30,000 payment.</t>
  </si>
  <si>
    <t>Brown County Arts Alliance</t>
  </si>
  <si>
    <t>Brown County Music Boosters</t>
  </si>
  <si>
    <t>Hope Through Faith Ministries Inc</t>
  </si>
  <si>
    <t>Gary Sinise Foundation</t>
  </si>
  <si>
    <t>United Way of Adams County, Inc</t>
  </si>
  <si>
    <t>Open Books Ltd.</t>
  </si>
  <si>
    <t>First Christian Church of Mt. Sterling</t>
  </si>
  <si>
    <t>Brown County Senior Center</t>
  </si>
  <si>
    <t>Brown County Against Cancer</t>
  </si>
  <si>
    <t>Blessing Hospital</t>
  </si>
  <si>
    <t>Timewell Christian Church</t>
  </si>
  <si>
    <t>Brown County Animal Rescue</t>
  </si>
  <si>
    <t>Teresa Sullivan</t>
  </si>
  <si>
    <t>Woodland Hills</t>
  </si>
  <si>
    <t>CA</t>
  </si>
  <si>
    <t>Site Visit</t>
  </si>
  <si>
    <t>Board Review.  Sam made a motion for full funding at $25,000.  Linda seconded the motion, and all were in favor.</t>
  </si>
  <si>
    <t>Board Review. Susie made a motion for full funding at $20,000. Linda seconded the motion, and all were in favor.</t>
  </si>
  <si>
    <t>Wanda made a motion to approve the Education Committee's recommendation of full funding at $33,574.94. Sam seconded the motion, and all were in favor.</t>
  </si>
  <si>
    <t>Sam made a motion to approve the TFF Staff recommendation of full funding at $7,500.  Tim seconded the motion, and all were in favor.</t>
  </si>
  <si>
    <t>Sam made a motion to approve the TFF Staff recommendation of full funding at $12,000.  Tim seconded the motion, and all were in favor.</t>
  </si>
  <si>
    <t>Wanda made a motion to apporve the Education Committee's recommendation of full funding at $13,000.  Sam seconded the motion, and all were in favor.</t>
  </si>
  <si>
    <t>Wanda made a motion to approve the Education Committee's recommendation of funding $25,000.  Sam seconded the motion, and all were in favor.</t>
  </si>
  <si>
    <t>Wanda made a motion to approve the TFF Staff recommnedation of full funding at $5,000.  Kenzie seconded the motion, and all were in favor.</t>
  </si>
  <si>
    <t>Wanda made a motion to approve the TFF Staff recommendation of $15,842 immediate, and 1:1 $5,000 Challenge Grant by 7/1/23.  Kenzie seconded the motion, and all were in favor.</t>
  </si>
  <si>
    <t>Wanda made a motion to approve the TFF Staff recommendation of up to $10,000 (reimbursed at $250 per west central IL person). Kenzie seconded the motion, and all were in favor.</t>
  </si>
  <si>
    <t>Wanda made a motion to approve the TFF Staff recommendation of full funding at $9,490.  Kenzie seconded the motion, and all were in favor.</t>
  </si>
  <si>
    <t>Wanda made a motion to approve the TFF Staff recommendation of full funding at $5,000.  Kenzie seconded the motion, and all were in favor.</t>
  </si>
  <si>
    <t>Wanda made a motion to approve the TFF Staff recommendation of full funding at $19,500.  Kenzie seconded the motion, and all were in favor.</t>
  </si>
  <si>
    <t>Wanda made a motion to approve the TFF Staff recommendation of funding $20,000.  Kenzie seconded the motion, and all were in favor.</t>
  </si>
  <si>
    <t>Wanda made a motion to approve the TFF Staff recommendation of full funding at $2,750.  Kenzie seconded the motion, and all were in favor.</t>
  </si>
  <si>
    <t>Wanda made a motion to approve the TFF Staff recommendation of full funding at $8,400.  Kenzie seconded the motion, and all were in favor.</t>
  </si>
  <si>
    <t>Wanda made a motion to approve the TFF Staff recommendation of full funding at $7,275.  Kenzie seconded the motion, and all were in favor.</t>
  </si>
  <si>
    <t>Wanda made a motion to approve the TFF Staff recommendation of full funding at $19,475.  Kenzie seconded the motion, and all were in favor.</t>
  </si>
  <si>
    <t>Wanda made a motion to approve the TFF Staff recommendation of full funding at $20,000.  Kenzie seconded the motion, and all were in favor.</t>
  </si>
  <si>
    <t>Board Review. Linda made a motion for no funding.  Kristin seconded the motion, and all were in favor.  Dan will have a conversation with them.</t>
  </si>
  <si>
    <t>Board Review. Jean made a motion to fund at $20,000.  Sam seconded the motion, and all were in favor.</t>
  </si>
  <si>
    <t>Sam made a motion to approve the TFF Staff recommendation of full funding at $2,875.  Tim seconded the motion, and all were in favor.</t>
  </si>
  <si>
    <t>Wanda made a motion to approve the Youth Committee's recommendation of full funding at $25,000. Kenzie seconded the motion, and all were in favor.</t>
  </si>
  <si>
    <t>Wanda made a motion to approve the Youth Committee's recommendation of full funding at $8,640, post Site Visit. Kenzie seconded the motion, and all were in favor.</t>
  </si>
  <si>
    <t>Susie made a motion to approve the Mental Health Committee's recommendation to conduct a Site Visit.  Kristin seconded the motion, and all were in favor.</t>
  </si>
  <si>
    <t>Susie made a motion to approve the Mental Health Committee's recommendation of full funding at $30,000.  Kristin seconded the motion, and all were in favor.</t>
  </si>
  <si>
    <t>Susie made a motion to approve the BCPS Committee recommendation of full funding at $6,075.  Ben seconded the motion, and all were in favor.</t>
  </si>
  <si>
    <t>Susie made a motion to approve the BCPS Committee recommendation of funding at $2,866.52.  Ben seconded the motion, and all were in favor.</t>
  </si>
  <si>
    <t>Wanda made a motion to approve the TFF Staff recommendation of full funding at $25,000.  Kenzie seconded the motion, and all were favor.</t>
  </si>
  <si>
    <t>Wanda made a motion to approve the TFF Staff recommendation of funding at $28,960. Kenzie seconded the motion, and all were in favor.</t>
  </si>
  <si>
    <t>Wanda made a motion to approve the TFF Staff recommendation of full funding at $1,635.  Kenzie seconded the motion, and all were in favor.</t>
  </si>
  <si>
    <t>Tim made a motion to approve the Catholic School Committee recommendation of full funding at $30,000.  Kristin seconded the motion, and all were in favor.</t>
  </si>
  <si>
    <t>Tim made a motion to approve the Catholic School Committee recommendation of full funding at $40,000, pending Final Impact Report.  Kristin seconded the motion, and all were in favor.</t>
  </si>
  <si>
    <t>Tim made a motion to approve the Catholic School Committee recommendation of full funding at $30,000 after the start of the school year.  Kristin seconded the motion, and all were in favor.</t>
  </si>
  <si>
    <t>Reviewed by TFF Staff, voted on by TFF Board.  Wanda made motion for full funding, Kenzie seconded the motion, and all were in favor.</t>
  </si>
  <si>
    <t>Camp Point Central School District</t>
  </si>
  <si>
    <t>North Greene School District</t>
  </si>
  <si>
    <t>Adopt-A-Classroom</t>
  </si>
  <si>
    <t>Camp Point Central High School</t>
  </si>
  <si>
    <t>Brown County School District #1</t>
  </si>
  <si>
    <t>12/8/2021 &amp; 08/02/22</t>
  </si>
  <si>
    <t>Autism Speaks</t>
  </si>
  <si>
    <t>Princeton</t>
  </si>
  <si>
    <t>NJ</t>
  </si>
  <si>
    <t>Anchor Center for Blind Children</t>
  </si>
  <si>
    <t>2022 Next Gen Ozark Grant</t>
  </si>
  <si>
    <t>N/A</t>
  </si>
  <si>
    <t>Saint Louis Crisis Nursery</t>
  </si>
  <si>
    <t>Foster &amp; Adoptive Care Coalition</t>
  </si>
  <si>
    <t>Staff Recommendation: $20,000 grant and 1:1 $5,000 Challenge Grant with new financial support by 12/1/22. Sam made a motion to approve the staff recommendation.  Mark seconded the motion, and all were in favor. 8/5/22: Challenge has been met.  Dan authorized $5,000 payment.</t>
  </si>
  <si>
    <t>Wanda made a motion to approve the TFF Staff recommendation of full funding at $2,400.  Kenzie seconded the motion, and all were in favor.</t>
  </si>
  <si>
    <t>THE KNOWLEDGE CENTER AT CHADDOCK</t>
  </si>
  <si>
    <t xml:space="preserve">     Nonprofit Leadership Academy</t>
  </si>
  <si>
    <t>JOHN WOOD COMMUNITY COLLEGE FOUNDATION</t>
  </si>
  <si>
    <t xml:space="preserve">     Board Recruitment and Education FY23</t>
  </si>
  <si>
    <t>United Way of Greater St. Louis</t>
  </si>
  <si>
    <t>Center of Creative Arts</t>
  </si>
  <si>
    <t>Angel Flight West Inc</t>
  </si>
  <si>
    <t>Aeroangel Incorporated</t>
  </si>
  <si>
    <t>Santa Monica</t>
  </si>
  <si>
    <t>Dorothy Tracy Education Center</t>
  </si>
  <si>
    <t>BC Early Learning Center Facilities</t>
  </si>
  <si>
    <t>Family Promise of Gainesville, Florida, Inc.</t>
  </si>
  <si>
    <t>Home Works! Thvp</t>
  </si>
  <si>
    <t xml:space="preserve">Bright Beginnings DBA </t>
  </si>
  <si>
    <t>Bright Beginnings DBA Bright by Text</t>
  </si>
  <si>
    <t>Building Bright by Text’s Capacity for a Sustainable Future</t>
  </si>
  <si>
    <t>BRIGHT BEGINNINGS DBA BRIGHT BY TEXT</t>
  </si>
  <si>
    <t xml:space="preserve">     Building Bright by Text’s Capacity for a Sustainable Future</t>
  </si>
  <si>
    <t>HOME WORKS! Thvp</t>
  </si>
  <si>
    <t xml:space="preserve">     HOME WORKS! Fundraising Capacity Building Project</t>
  </si>
  <si>
    <t>HOME WORKS! Fundraising Capacity Building Project</t>
  </si>
  <si>
    <t>Family Promise of Gainesville, Florida, Inc</t>
  </si>
  <si>
    <t>2022 Capacity Building</t>
  </si>
  <si>
    <t>FAMILY PROMISE OF GAINESVILLE, FLORIDA, INC.</t>
  </si>
  <si>
    <t xml:space="preserve">     2022 Capacity Building</t>
  </si>
  <si>
    <t>Susie made a motion to approve the BCPS Committee recommendation of a Site Visit, then authorize Dan to approve up to $60,000.  Ben seconded the motion, and all were in favor. 8/22/22: Dan authorized $51,421 payment.</t>
  </si>
  <si>
    <t>Susie made a motion to approve the BCPS Committee recommendation of a Site Visit, then authorize Dan to approve up to $34,583.  Ben seconded the motion, and all were in favor. 8/22/22: Dan authorized $34,583 payment.</t>
  </si>
  <si>
    <t>Wanda made a motion to approve the TFF Staff recommendation of full funding after Angie determines how their training will be done. Kenzie seconded the motion, and all were in favor. 8/22/22: Dan authorized $2,025 payment.</t>
  </si>
  <si>
    <t>Springfield Art Association</t>
  </si>
  <si>
    <t>Modern Classroom Mentorship</t>
  </si>
  <si>
    <r>
      <t xml:space="preserve">8/26/22: Dan authorized $24,500 payment.  This completes the amount owed on this grant. </t>
    </r>
    <r>
      <rPr>
        <b/>
        <sz val="9"/>
        <color indexed="13"/>
        <rFont val="Calibri"/>
        <family val="2"/>
      </rPr>
      <t>2021 LIABILITY.</t>
    </r>
  </si>
  <si>
    <t>4/27/2022 &amp; 08/29/2022</t>
  </si>
  <si>
    <t>Ronald McDonald House Charities of St. Louis</t>
  </si>
  <si>
    <t>Boys and Girls Clubs of Central Illinois</t>
  </si>
  <si>
    <t>Part of the Solution</t>
  </si>
  <si>
    <t>Boys Hope Girls Hope</t>
  </si>
  <si>
    <t>AeroAngel</t>
  </si>
  <si>
    <t>Clayton Early Childhood Center</t>
  </si>
  <si>
    <t>Let's Make Room - Capital Campaign</t>
  </si>
  <si>
    <t>Invitation Grant - John and Linda Tracy. Staff Decision: Full Funding</t>
  </si>
  <si>
    <t>Rise Therapy Center Launch</t>
  </si>
  <si>
    <t>Invitation Grant - Lauren, Kevin, and Louis. Staff Decision: Full Funding.</t>
  </si>
  <si>
    <t>Director of Finance Capacity Building</t>
  </si>
  <si>
    <t>Invitation Grant - Anne Capestrain. Staff Decision: Full Funding.</t>
  </si>
  <si>
    <t>POTS - Comprehensive Case Management 2022</t>
  </si>
  <si>
    <t>Invitation Grant - Mary Sullivan.  Staff Decision: Full Funding.</t>
  </si>
  <si>
    <t xml:space="preserve">Boys Hope Girls Hope </t>
  </si>
  <si>
    <t>Residential and Collegian Program</t>
  </si>
  <si>
    <t>Invitation Grant - Jake Schlater. Staff Decision: Full Funding.</t>
  </si>
  <si>
    <t>Emergency Flight Fund</t>
  </si>
  <si>
    <t>Invitation Grant - Ryan Tracy. Staff Decision: Full Funding.</t>
  </si>
  <si>
    <t>Growing Courageous Students, Life-Long Learners, and Compassionate Leaders</t>
  </si>
  <si>
    <t>Invitation Grant - Dan Iovaldi. Staff Decision: Full Funding.</t>
  </si>
  <si>
    <t>Susie made a motion to approve the Mental Health Committee's recommendation of authorizing Dan to approve up to $18,000 pending favorable responses to questions posed by the Mental Health Committee.  Kristin seconded the motion, and all were in favor. 08/31/22: Dan authorized $17,400 payment.</t>
  </si>
  <si>
    <t>Linda made a motion to approve the Families Committee recommendation of a Site Visit, then authorize Dan to approve up to $10,000.  Ben seconded the motion, and all were in favor. 8/31/22: Dan authorized $5,000 payment.</t>
  </si>
  <si>
    <t>Wings of Hope, Inc.</t>
  </si>
  <si>
    <t>Chesterfield</t>
  </si>
  <si>
    <t>CHADS Coalition for Mental Health</t>
  </si>
  <si>
    <t>Denver Rescue Mission</t>
  </si>
  <si>
    <t>Trailnet</t>
  </si>
  <si>
    <t>Miriam School</t>
  </si>
  <si>
    <t>The Little Bit Foundation</t>
  </si>
  <si>
    <t>The Denver Street School</t>
  </si>
  <si>
    <t>Covenant House Missouri</t>
  </si>
  <si>
    <t>The Haven of Grace</t>
  </si>
  <si>
    <t>Webster Groves</t>
  </si>
  <si>
    <t>CHADS Life Space Crisis Intervention Training</t>
  </si>
  <si>
    <t>JWCC FY 23 Workforce Customized Training</t>
  </si>
  <si>
    <t>Network for Good</t>
  </si>
  <si>
    <t>The Knowledge Center Website Redesign</t>
  </si>
  <si>
    <t>Coaching Guidance for Brown County Arts</t>
  </si>
  <si>
    <t>BROWN COUNTY ARTS ALLIANCE</t>
  </si>
  <si>
    <t xml:space="preserve">     Coaching Guidelines for Brown County Arts</t>
  </si>
  <si>
    <t>CHADS COALITION FOR MENTAL HEALTH</t>
  </si>
  <si>
    <t xml:space="preserve">     CHADS Life Space Crisis Intervention Training</t>
  </si>
  <si>
    <t xml:space="preserve">     JWCC FY23 Workforce Customized Training</t>
  </si>
  <si>
    <t xml:space="preserve">     Network for Good</t>
  </si>
  <si>
    <t xml:space="preserve">     The Knowledge Center Website Redesign</t>
  </si>
  <si>
    <t>Denver Zoological Foundation, Inc.</t>
  </si>
  <si>
    <t>Foster Source</t>
  </si>
  <si>
    <t>Most Precious Blood Catholic Parish</t>
  </si>
  <si>
    <t>March of Dimes Inc</t>
  </si>
  <si>
    <t>Child Advocates - Denver Casa</t>
  </si>
  <si>
    <t>Denver Zoological Society</t>
  </si>
  <si>
    <t>Thornton</t>
  </si>
  <si>
    <t>Board Review. Jean made a motion to conduct a Site Visit and then allow Dan to approve up to $16,900.  Wanda seconded the motion, and all were in favor. 9/14/22: Dan authorized $16,900 payment.</t>
  </si>
  <si>
    <t>Trauma Informed Parochial Schools - Continued Consultation</t>
  </si>
  <si>
    <t>Orton Gillingham Training Round 2</t>
  </si>
  <si>
    <t xml:space="preserve">     Trauma Informed Parochial Schools (TIPS) - Continued Consultation</t>
  </si>
  <si>
    <t xml:space="preserve">     Orton Gillingham Training Round 2</t>
  </si>
  <si>
    <t>Strategic Planning Meeting</t>
  </si>
  <si>
    <t xml:space="preserve">     Strategic Planning Meeting</t>
  </si>
  <si>
    <t>Quincy Area Parntership for Unmet Needs</t>
  </si>
  <si>
    <t>South City Community School</t>
  </si>
  <si>
    <t>Friends of the Dr. Richard Eels House</t>
  </si>
  <si>
    <t>So That Project</t>
  </si>
  <si>
    <t>Women of Grace</t>
  </si>
  <si>
    <t>Quincy Public Schools Friends of the Performing Arts</t>
  </si>
  <si>
    <t>Jenna Tracy</t>
  </si>
  <si>
    <t>Kristin Tracy</t>
  </si>
  <si>
    <t>Liv Tracy</t>
  </si>
  <si>
    <t>Quincy Area Partnership of Unmet Needs</t>
  </si>
  <si>
    <t>Friends of the Dr. Richard Eells House</t>
  </si>
  <si>
    <t>Clearwater</t>
  </si>
  <si>
    <t>Quincy Conference 2022: Unite &amp; Ignite</t>
  </si>
  <si>
    <t>Exponent Philanthropy</t>
  </si>
  <si>
    <t>Unrestricted Grant</t>
  </si>
  <si>
    <t>We had two registrants cancel for attending the Exponent Philanthropy Conference.  It was past the deadline, so no refund was available.  Exponent Philanthropy is going to keep the money as an unrestricted grant from TFF.</t>
  </si>
  <si>
    <t>Board approved full funding (via email).</t>
  </si>
  <si>
    <r>
      <t xml:space="preserve">Catholic Schools Committee Recommendation: Full $30,000. Wanda made a motion to approve all Catholic Schools Committee recommendations.  Sam seconded the motion, and all were in favor. </t>
    </r>
    <r>
      <rPr>
        <b/>
        <sz val="9"/>
        <color indexed="8"/>
        <rFont val="Calibri"/>
        <family val="2"/>
      </rPr>
      <t>9/26/22 Update</t>
    </r>
    <r>
      <rPr>
        <sz val="9"/>
        <color indexed="8"/>
        <rFont val="Calibri"/>
        <family val="2"/>
      </rPr>
      <t>: The TFF Board approved a grant for Our Saviour in April for construction on the PreK portion of their building. After receiving the grant, they discovered that costs had increased well beyond their capacity and they would need to raise additional funds. Rather than begin a campaign to raise those additional funds at this time, they would like to pivot and use the $30,000 to replace the windows for their PreK and K classrooms. This has been on their capital project list for a while and they believe this is the highest priority for TFF funds at this time. The old windows make it challenging to keep the rooms warm in the winter and are inefficient.  TFF Board voted (via email) to approve this Grant Variance.</t>
    </r>
  </si>
  <si>
    <t>Tim made a motion to approve the Catholic School Committee recommendation of $600 per student, minus $511.21.  Approval contingent on them giving us final enrollment #. Kristin seconded the motion, and all were in favor. 10/3/22: Dan authorized $76,888.79 (based on enrollment numbers received).</t>
  </si>
  <si>
    <t>Heartlight Center Inc.</t>
  </si>
  <si>
    <t>Hazelden Betty Ford Foundation</t>
  </si>
  <si>
    <t>Center City</t>
  </si>
  <si>
    <t>The TFF Board approved a Formal Funding grant to Brown County Early Learning Center in the 2022 budget. We will pay this over time. 1/5/22: Dan approved $65,000 payment. 4/15/22: Dan approved $30,000 payment. 6/28/22: Dan approved $98,270.50 payment. 10/5/22: Dan approved $77,948.59 payment.</t>
  </si>
  <si>
    <t>1/5/2022, 4/15/22, 6/28/22, 10/5/22</t>
  </si>
  <si>
    <t>Child Advocacy Center, Inc.</t>
  </si>
  <si>
    <t>St. Peter Catholic Church</t>
  </si>
  <si>
    <t>The Los Angeles Free Clinic (dba Saban Community Clinic)</t>
  </si>
  <si>
    <t>Child Abuse Prevention and Intervention Support Services</t>
  </si>
  <si>
    <t>Invitation Grant - John Sullivan.  Staff Decision: Full Funding.</t>
  </si>
  <si>
    <t>St. Peter Parking Lot Repavement</t>
  </si>
  <si>
    <t>Invitation Grant - Tom and Catherine. Staff Decision: Full Funding.</t>
  </si>
  <si>
    <t>Ayudando a las Familias: Counseling for Families in Need</t>
  </si>
  <si>
    <t>Invitation Grant - Micaela Tracy. Staff Decision: Full Funding.</t>
  </si>
  <si>
    <t>Roof Replacement &amp; New Library</t>
  </si>
  <si>
    <t>Invitation Grant - Tim Capestrain. Staff Decision: Full Funding.</t>
  </si>
  <si>
    <t>Quincy Children's Museum</t>
  </si>
  <si>
    <t xml:space="preserve">Major Gifts Strategies </t>
  </si>
  <si>
    <t>Fundraising Campaign and Updated Marketing Materials</t>
  </si>
  <si>
    <t>Capacity Building for Grant Research and Writing</t>
  </si>
  <si>
    <t>The Next Finland Community Collaborative Leadership Training Conference</t>
  </si>
  <si>
    <t>Capital Campaign and Sustaining Growth Support</t>
  </si>
  <si>
    <t>QUINCY CHILDREN'S MUSEUM</t>
  </si>
  <si>
    <t xml:space="preserve">     Capital Campaign and Sustaining Growth Support</t>
  </si>
  <si>
    <t>FRIENDS OF THE FINLAND COMMUNITY</t>
  </si>
  <si>
    <t xml:space="preserve">     The Next Finland Community Collaborative Leadership Training Conference</t>
  </si>
  <si>
    <t>THE RISE SCHOOL OF DENVER</t>
  </si>
  <si>
    <t xml:space="preserve">     Capacity Building for Grant Research and Writing</t>
  </si>
  <si>
    <t xml:space="preserve">     Fundraising Campaign and Updated Marketing Materials</t>
  </si>
  <si>
    <t>SACRED HEART-GRIFFIN HIGH SCHOOL</t>
  </si>
  <si>
    <t xml:space="preserve">     Major Gifts Strategies </t>
  </si>
  <si>
    <t>Dan sent check directly to org so they could receive it asap for expenses they need to pay</t>
  </si>
  <si>
    <t>7/1/2022 &amp; 9/20/2022</t>
  </si>
  <si>
    <t>Community Foundation of Collier County</t>
  </si>
  <si>
    <t>Southwest Florida Community Foundation Inc</t>
  </si>
  <si>
    <t>Miriams Kitchen</t>
  </si>
  <si>
    <t>Washington</t>
  </si>
  <si>
    <t>DC</t>
  </si>
  <si>
    <t>Maggie Sullivan</t>
  </si>
  <si>
    <t>Fort Myers</t>
  </si>
  <si>
    <t>A Precious Child</t>
  </si>
  <si>
    <t>Edussentials</t>
  </si>
  <si>
    <t>Invitation Grant - Diana and Brian Bittner and Jaclyn Tracy. Staff Decision: Full Funding.</t>
  </si>
  <si>
    <t>First Presbyterian Church of Macomb/Giving Gardens</t>
  </si>
  <si>
    <t>Giving Gardens Support</t>
  </si>
  <si>
    <t>FIRST PRESBYTERIAN CHURCH OF MACOMB/GIVING GARDENS</t>
  </si>
  <si>
    <t xml:space="preserve">     Giving Gardens Support</t>
  </si>
  <si>
    <t>Illinois School for the Visually Impaired</t>
  </si>
  <si>
    <t>Leadership and Professional Development Equipped with Training</t>
  </si>
  <si>
    <t>ILLINOIS SCHOOL FOR THE VISUALLY IMPAIRED</t>
  </si>
  <si>
    <t xml:space="preserve">     Leadership and Professional Development Equipped with Training</t>
  </si>
  <si>
    <t>Lead Legacy Partnership</t>
  </si>
  <si>
    <t xml:space="preserve">     Lead Legacy Partnership</t>
  </si>
  <si>
    <t>GiveCampus Subscription - Year 2</t>
  </si>
  <si>
    <t>Secret Shopper Program - Fall 2022</t>
  </si>
  <si>
    <t>ROUTT CATHOLIC HIGH SCHOOL</t>
  </si>
  <si>
    <t xml:space="preserve">     Secret Shopper Program - Fall 2022</t>
  </si>
  <si>
    <t xml:space="preserve">     GiveCampus Subscription - Year 2</t>
  </si>
  <si>
    <t>2022 Grant Request: At the Intersection of the Gospel and Culture</t>
  </si>
  <si>
    <t>Invitation Grant - Dick and Adina Tracy. Staff Decision: Full Funding.</t>
  </si>
  <si>
    <t>Feeding Westchester</t>
  </si>
  <si>
    <t>Nourishing Children</t>
  </si>
  <si>
    <t>Invitation Grant - Jay Sullivan. Staff Decision: Full Funding.</t>
  </si>
  <si>
    <t>Evidence Based Training in CBT</t>
  </si>
  <si>
    <t>BLESSING HOSPITAL</t>
  </si>
  <si>
    <t xml:space="preserve">     Evidence Based Training in CBT</t>
  </si>
  <si>
    <r>
      <t xml:space="preserve">Family Dinner Project.  Staff Recommendation: Authorize Dan to approve up to $9,405, based upon the work completed. Ben made a motion to approve the Staff recommendation.  Kristen seconded the motion and all were in favor. 2/7/22 Update: Dan authorized $8,000 payment.  10/27/22: Dan authorized $464 payment. </t>
    </r>
    <r>
      <rPr>
        <b/>
        <sz val="8"/>
        <color indexed="13"/>
        <rFont val="Calibri"/>
        <family val="2"/>
      </rPr>
      <t>2021 LIABILITIES.</t>
    </r>
  </si>
  <si>
    <t>Saint Meinrad Seminary</t>
  </si>
  <si>
    <t>Together Women Rise</t>
  </si>
  <si>
    <t>St. Joseph Catholic Church Imperial</t>
  </si>
  <si>
    <t>St. Clement of Rome Catholic Church</t>
  </si>
  <si>
    <t>Kenrick-Glennon Seminary</t>
  </si>
  <si>
    <t>Bridge of Hope</t>
  </si>
  <si>
    <t>Fill A Heart 4 Kids Inc</t>
  </si>
  <si>
    <t>Catholic Charities of the Diocese of Springfield</t>
  </si>
  <si>
    <t>Life Teen Inc</t>
  </si>
  <si>
    <t>Art of Living Ministry - Rethink</t>
  </si>
  <si>
    <t>Adopt a Classroom</t>
  </si>
  <si>
    <t>Lafayette</t>
  </si>
  <si>
    <t>LA</t>
  </si>
  <si>
    <t>Santa Fe</t>
  </si>
  <si>
    <t>Denver Zoological Foundation Inc</t>
  </si>
  <si>
    <t>Isabella Bird</t>
  </si>
  <si>
    <t>Caroline Bird</t>
  </si>
  <si>
    <t>St. Meinrad</t>
  </si>
  <si>
    <t>IN</t>
  </si>
  <si>
    <t>Greenville</t>
  </si>
  <si>
    <t>Imperial</t>
  </si>
  <si>
    <t>Lake Forest</t>
  </si>
  <si>
    <t>Summit County Senior Citizen's Inc</t>
  </si>
  <si>
    <t>Children's Home Society of Missouri (dba Family Forward)</t>
  </si>
  <si>
    <t>Summit County Senior Citizens, Inc.</t>
  </si>
  <si>
    <t>Developmental Trauma Center</t>
  </si>
  <si>
    <t>Meals on Wheels Support</t>
  </si>
  <si>
    <t>Invitation Grant - Alex Tracy. Staff Decision: Full Funding.</t>
  </si>
  <si>
    <t>Invitation Grant - Brian Buckley. Staff Decision: Full Funding.</t>
  </si>
  <si>
    <t>Winchester Community School District</t>
  </si>
  <si>
    <t>Ron Clark Academy House Mania</t>
  </si>
  <si>
    <t>WINCHESTER COMMUNITY SCHOOL DISTRICT</t>
  </si>
  <si>
    <t xml:space="preserve">     Ron Clark Academy House Mania</t>
  </si>
  <si>
    <t>Ali Tracy</t>
  </si>
  <si>
    <t>Exterior Renovations</t>
  </si>
  <si>
    <t>8/17/22: Dan authorized $36,000 payment. 11/7/22: Dan authorized $19,000 payment.</t>
  </si>
  <si>
    <t>8/17/2022 &amp; 11/7/22</t>
  </si>
  <si>
    <t>Payson Seymour Elementary</t>
  </si>
  <si>
    <t>Payson PRIDE Tribes</t>
  </si>
  <si>
    <t>PAYSON SEYMOUR ELEMENTARY</t>
  </si>
  <si>
    <t xml:space="preserve">     Payson PRIDE Tribes</t>
  </si>
  <si>
    <t>Center for Disaster Philanthropy</t>
  </si>
  <si>
    <t>Great River Teens Encounter Christ</t>
  </si>
  <si>
    <t>Brown County Public Library District</t>
  </si>
  <si>
    <t>Bethany Christian Services of Missouri</t>
  </si>
  <si>
    <t>Florence Crittenton Services of Colorado</t>
  </si>
  <si>
    <t>Rocky Mountain Children's Health Foundation</t>
  </si>
  <si>
    <t>There With Care</t>
  </si>
  <si>
    <t>Gateway Homeless Services (dba Gateway 180)</t>
  </si>
  <si>
    <t>Philanthropy Roundtable</t>
  </si>
  <si>
    <t>Family Tree</t>
  </si>
  <si>
    <t>National Catholic Education Association</t>
  </si>
  <si>
    <t>Colorado Young Leader</t>
  </si>
  <si>
    <t>Global Foodbanking Network</t>
  </si>
  <si>
    <t>Arvada</t>
  </si>
  <si>
    <t>Boulder</t>
  </si>
  <si>
    <t>Wheatridge</t>
  </si>
  <si>
    <t>Leesburg</t>
  </si>
  <si>
    <t>Children's Home Society of Missouri dba FamilyForward</t>
  </si>
  <si>
    <t>High-Quality Digital Assets to Strengthen Brand and Donor Engagement</t>
  </si>
  <si>
    <t>CHILDREN'S HOME SOCIETY OF MISSOURI DBA FAMILYFORWARD</t>
  </si>
  <si>
    <t xml:space="preserve">     High-Quality Digital Assets to Strengthen FamilyForward's Brand and Donor Engagement</t>
  </si>
  <si>
    <t>College Board Workshop for Experienced Teachers About the Future of African American Education</t>
  </si>
  <si>
    <t>LIFT FOR LIFE ACADEMY</t>
  </si>
  <si>
    <t xml:space="preserve">     College Board Workshop for Experienced Teachers About the Future of African American Education</t>
  </si>
  <si>
    <t>POTS Capacity Building Grant</t>
  </si>
  <si>
    <t>PART OF THE SOLUTION</t>
  </si>
  <si>
    <t xml:space="preserve">     POTS Capacity Building Grant</t>
  </si>
  <si>
    <t>Heifer Project International</t>
  </si>
  <si>
    <t>Quincy Catholic Elementary Schools Foundation</t>
  </si>
  <si>
    <t>Elsberry FFA Alumni</t>
  </si>
  <si>
    <t>Teach for America</t>
  </si>
  <si>
    <t>Sweet Babies</t>
  </si>
  <si>
    <t>LUME Institute, LLC</t>
  </si>
  <si>
    <t>St. Jude's Saddle Up</t>
  </si>
  <si>
    <t>Cardinal Glennon Children's Foundation</t>
  </si>
  <si>
    <t>Nikki Tracy</t>
  </si>
  <si>
    <t>Little Rock</t>
  </si>
  <si>
    <t>AR</t>
  </si>
  <si>
    <t>Elsberry</t>
  </si>
  <si>
    <t>Chandlerville</t>
  </si>
  <si>
    <t>Safety Harbor</t>
  </si>
  <si>
    <t>Beardstown Jr./Sr. High Library Weed and Need</t>
  </si>
  <si>
    <t>Girls on the Run/Functional Fitness for Life</t>
  </si>
  <si>
    <t>Bella Ease</t>
  </si>
  <si>
    <t>Dads Let's Talk! Fatherhood Initiative</t>
  </si>
  <si>
    <t>Boys and Girls Clubs of Tampa Bay Inc</t>
  </si>
  <si>
    <t>Food, Nutrition and Farmer's Market Fun</t>
  </si>
  <si>
    <t>Empower Illinois</t>
  </si>
  <si>
    <t>Marketing Support</t>
  </si>
  <si>
    <t>Four Rivers Special Education District/Garrison School</t>
  </si>
  <si>
    <t>Welcome Sign</t>
  </si>
  <si>
    <t>Gardeneers</t>
  </si>
  <si>
    <t>Growing Equitable Food + Justice</t>
  </si>
  <si>
    <t>Girl Scouts of Central Illinois</t>
  </si>
  <si>
    <t>Girl Scout Leadership Experience - 10 Counties</t>
  </si>
  <si>
    <t>Quincy Early Childhood Family Center LUME Implementation Phase III</t>
  </si>
  <si>
    <t>Data Analytics Project</t>
  </si>
  <si>
    <t>North Greene Educational Foundation</t>
  </si>
  <si>
    <t>Vocational Expansion 2022-23</t>
  </si>
  <si>
    <t>Oak Rose Fund</t>
  </si>
  <si>
    <t>Catholic School Working Group</t>
  </si>
  <si>
    <t>Operation Backpack: Weekend Nutrition for Youth</t>
  </si>
  <si>
    <t>Our Saviour Society of St. Vincent De Paul</t>
  </si>
  <si>
    <t>Shelter/Basic Living Needs for Jacksonville</t>
  </si>
  <si>
    <t>New, Expanded, and Continued Youth Art Education Programs</t>
  </si>
  <si>
    <t>QCT Education Program Support</t>
  </si>
  <si>
    <t>QPL Mobile Library</t>
  </si>
  <si>
    <t>Quincy Public Schools - Reading Recovery Center</t>
  </si>
  <si>
    <t>Enhancing Teacher Capacity for Literacy Instruction</t>
  </si>
  <si>
    <t>Rooney Elementary</t>
  </si>
  <si>
    <t>Rooney Ron Clark Academy Experience</t>
  </si>
  <si>
    <t>Smart Bellies</t>
  </si>
  <si>
    <t>Kids Weekend Food and Family Bag Programs</t>
  </si>
  <si>
    <t>Imagine, Investigate, Invent, Inspire!</t>
  </si>
  <si>
    <t>TFF Youth Wellness Grant</t>
  </si>
  <si>
    <t>2023 Curriculum Improvements</t>
  </si>
  <si>
    <t>Fit Kids Program</t>
  </si>
  <si>
    <t>Strategies to Recruit and Retain a Strong Child Care Workforce</t>
  </si>
  <si>
    <t>YWCA of Quincy</t>
  </si>
  <si>
    <t>YWCA Quincy PSH Utilities</t>
  </si>
  <si>
    <t>Fine Arts Teachers/Special Class Teachres</t>
  </si>
  <si>
    <t>St. James Lutheran School</t>
  </si>
  <si>
    <t>DrumFit</t>
  </si>
  <si>
    <t>Cheerful Home Child Care &amp; Early Learning Center</t>
  </si>
  <si>
    <t>Outreach Family Support Program</t>
  </si>
  <si>
    <t>Susie made a motion to approve the BCPS Committee recommendation of full funding at $14,977.18  Ben seconded the motion, and all were in favor. 8/16/22 Update: The leader responsible for this program left and we need to ensure they still plan to implement the program. On hold until we hear back on this. 11/13/22 Dan approved $14,977.18 payment.</t>
  </si>
  <si>
    <t>Camp Wojtyla</t>
  </si>
  <si>
    <t>General Operating</t>
  </si>
  <si>
    <t>Invitation Grant - Rob and Natalie Tracy.</t>
  </si>
  <si>
    <t>11/22/2021 &amp; 11/15/2022</t>
  </si>
  <si>
    <t>Board Decision: Linda made a motion to approve full funding at $111,000.  Wanda seconded the motion and all were in favor.  Will disperse the funds over the year. 5/6/22: Dan authorized $55,500 payment. 11/15/22: Dan authorized $55,500 payment.</t>
  </si>
  <si>
    <t>Town and Country Womens Club</t>
  </si>
  <si>
    <t>Hillside Food Outreach Inc</t>
  </si>
  <si>
    <t>Over the Rainbow Association</t>
  </si>
  <si>
    <t>International Institute of Metropolitan St. Louis</t>
  </si>
  <si>
    <t>Quincy Trees for Tomorrow</t>
  </si>
  <si>
    <t>Dominican Academy of the City of New York</t>
  </si>
  <si>
    <t>Quincy Society of Fine Arts</t>
  </si>
  <si>
    <t>Town and Country Women's Club</t>
  </si>
  <si>
    <t>Petersburg</t>
  </si>
  <si>
    <t>Decatur</t>
  </si>
  <si>
    <t>Hillside Food Outreach Inc.</t>
  </si>
  <si>
    <t>Elmsford</t>
  </si>
  <si>
    <t>Evanston</t>
  </si>
  <si>
    <t>Rural Church Network in West Central Illinois - 2023</t>
  </si>
  <si>
    <t>St. Jude Children's Research Hospital</t>
  </si>
  <si>
    <t>Water Legacy</t>
  </si>
  <si>
    <t>North Texas Food Bank</t>
  </si>
  <si>
    <t>Missouri 4-H Foundation</t>
  </si>
  <si>
    <t>Inner City Mission</t>
  </si>
  <si>
    <t>Jesuit Refugee Service USA</t>
  </si>
  <si>
    <t>FBR Foundation Inc</t>
  </si>
  <si>
    <t>Our Little Haven</t>
  </si>
  <si>
    <t>Katelyn Schmidt</t>
  </si>
  <si>
    <t>Columbia</t>
  </si>
  <si>
    <t>Centennial</t>
  </si>
  <si>
    <t>St. Jude's Children's Research Hospital</t>
  </si>
  <si>
    <t>Memphis</t>
  </si>
  <si>
    <t>TN</t>
  </si>
  <si>
    <t>Duluth</t>
  </si>
  <si>
    <t>Plano</t>
  </si>
  <si>
    <r>
      <t xml:space="preserve">TFF approved this grant in 2021.  We will be making payments on this in 2022.  6/23/22: Dan approved $5,862.75 payment. 9/12/22: Dan approved $8,805 payment. 11/22/22: Dan approved $11,439.25 payment. </t>
    </r>
    <r>
      <rPr>
        <b/>
        <sz val="9"/>
        <color indexed="13"/>
        <rFont val="Calibri"/>
        <family val="2"/>
      </rPr>
      <t>2021 LIABILITY.</t>
    </r>
  </si>
  <si>
    <t>Education Committee Recommendation: Authorize Dan to approve up to $35,000, pending Site Visit.  Linda made a motion to approve all Education Committee recommendations.  Kristin seconded the motion, and all were in favor. 5/25/22: Site Visit complete.  Dan authorized $30,000 payment plus $5,000 Challenge Grant by 12/1/22 to be raised from new donors that have not contributed in the past 5 years. 11/22/22: Challenge met, Dan authorized $5,000 payment.</t>
  </si>
  <si>
    <t>5/19/2022 &amp; 11/28/22</t>
  </si>
  <si>
    <t>2/17/2022 &amp; 11/28/22</t>
  </si>
  <si>
    <t xml:space="preserve">Marketing Makeover - Capacity Building Grant </t>
  </si>
  <si>
    <t>STS. PETER &amp; PAUL SCHOOL</t>
  </si>
  <si>
    <t xml:space="preserve">     Marketing Makeover - Capacity Building Grant </t>
  </si>
  <si>
    <t>ST. MARY SCHOOL</t>
  </si>
  <si>
    <t xml:space="preserve">     ADAC Capacity Grant 2022-2023</t>
  </si>
  <si>
    <t>ADAC Capacity Grant 2022-2023</t>
  </si>
  <si>
    <t>Arch City Defenders</t>
  </si>
  <si>
    <t>Amigos for Christ</t>
  </si>
  <si>
    <t>All Blessings International</t>
  </si>
  <si>
    <t>Amnesty International</t>
  </si>
  <si>
    <t>Catholic Charities of the Rio Grande Valley</t>
  </si>
  <si>
    <t>Bright Beginnings dba Bright by Text</t>
  </si>
  <si>
    <t>Big Brothers Big Sisters of Tampa Florida</t>
  </si>
  <si>
    <t>Boys and Girls Club of Metro Denver</t>
  </si>
  <si>
    <t>La Posada Providencia</t>
  </si>
  <si>
    <t>Cobbled Streets - Helping Homeless and Foster Kids Move Forward</t>
  </si>
  <si>
    <t>Meds &amp; Food for Kids</t>
  </si>
  <si>
    <t>Depaul University</t>
  </si>
  <si>
    <t>Hazelden Betty Ford</t>
  </si>
  <si>
    <t>Kanakuk Ministries</t>
  </si>
  <si>
    <t>Diocesan Council for the Society of St. Fincent DePaul Diocese Phoenix</t>
  </si>
  <si>
    <t>Konbit Lasante Pou Limonad Inc.</t>
  </si>
  <si>
    <t>Matthew 25 Ministries Inc</t>
  </si>
  <si>
    <t>Charity Global Inc</t>
  </si>
  <si>
    <t>Midtown Neighborhood Opportunities Corporation</t>
  </si>
  <si>
    <t>Kids in the Middle Inc.</t>
  </si>
  <si>
    <t>Our Lady of Lourdes</t>
  </si>
  <si>
    <t>Forest Park Forever</t>
  </si>
  <si>
    <t>Mount Saint Vincent Home</t>
  </si>
  <si>
    <t>Church of the Holy Innocents</t>
  </si>
  <si>
    <t>Junior Achievement of Northern California</t>
  </si>
  <si>
    <t>Pastorserve Inc</t>
  </si>
  <si>
    <t>Loyola Academy of St. Louis</t>
  </si>
  <si>
    <t>Denver Scholarship Foundation</t>
  </si>
  <si>
    <t>Hunger Free Colorado</t>
  </si>
  <si>
    <t>Families and Intercultural Resource Center</t>
  </si>
  <si>
    <t>Fight Colorectral Cancer Inc</t>
  </si>
  <si>
    <t>Lucile Packard Foundation for Children's Health</t>
  </si>
  <si>
    <t>Icla Dasilva Foundation Inc</t>
  </si>
  <si>
    <t>Back on My Feet</t>
  </si>
  <si>
    <t>Mayors Youth Empowerment Program</t>
  </si>
  <si>
    <t>Church of the Holy Apostles</t>
  </si>
  <si>
    <t>Salvation Army St. Louis</t>
  </si>
  <si>
    <t>St. Mary's</t>
  </si>
  <si>
    <t>Purdue Research Foundation</t>
  </si>
  <si>
    <t>The Saint Loulis Zoo Foundation</t>
  </si>
  <si>
    <t>Stray Rescue</t>
  </si>
  <si>
    <t>St. Louis ARC</t>
  </si>
  <si>
    <t>Ursuline Academy</t>
  </si>
  <si>
    <t>Warm Hearts Warm Babies</t>
  </si>
  <si>
    <t>Turning Point</t>
  </si>
  <si>
    <t>San Francisco Food Bank</t>
  </si>
  <si>
    <t>The Carter Center</t>
  </si>
  <si>
    <t>Warriors in Quiet Waters</t>
  </si>
  <si>
    <t>Miriam's Kitchen</t>
  </si>
  <si>
    <t>Dance Collective/Mass Movement Inc</t>
  </si>
  <si>
    <t>Jacksonville Area Community Food Center</t>
  </si>
  <si>
    <t>Assumption Catholic Church Ofallon</t>
  </si>
  <si>
    <t>Assumption Catholic Church O'Fallon</t>
  </si>
  <si>
    <t>O'Fallon</t>
  </si>
  <si>
    <t>Arch City Defenders, Inc.</t>
  </si>
  <si>
    <t>Buford</t>
  </si>
  <si>
    <t>Owensboro</t>
  </si>
  <si>
    <t>KY</t>
  </si>
  <si>
    <t>San Juan</t>
  </si>
  <si>
    <t>Big Brothers Big Sisters Tampa Florida</t>
  </si>
  <si>
    <t xml:space="preserve">Tampa </t>
  </si>
  <si>
    <t>San Benito</t>
  </si>
  <si>
    <t>Wheat Ridge</t>
  </si>
  <si>
    <t>Meds &amp; Foods for Kids</t>
  </si>
  <si>
    <t>Branson</t>
  </si>
  <si>
    <t>Diocesan Council for the Society of St. Vincent DePaul Diocese Phoenix</t>
  </si>
  <si>
    <t>Phoenix</t>
  </si>
  <si>
    <t>AZ</t>
  </si>
  <si>
    <t>Columbus</t>
  </si>
  <si>
    <t>Matthew 25 Ministries Inc.</t>
  </si>
  <si>
    <t>Blue Ash</t>
  </si>
  <si>
    <t>Hagerstown</t>
  </si>
  <si>
    <t>MD</t>
  </si>
  <si>
    <t>Kids in the Middle</t>
  </si>
  <si>
    <t>Pleasantville</t>
  </si>
  <si>
    <t>Walnut Creek</t>
  </si>
  <si>
    <t>Monument</t>
  </si>
  <si>
    <t>Dillon</t>
  </si>
  <si>
    <t>Fight Colorectal Cancer Inc</t>
  </si>
  <si>
    <t>Palo Alto</t>
  </si>
  <si>
    <t>Philadelphia</t>
  </si>
  <si>
    <t>PA</t>
  </si>
  <si>
    <t>Iowa City</t>
  </si>
  <si>
    <t>IA</t>
  </si>
  <si>
    <t>McHenry</t>
  </si>
  <si>
    <t>Bronx</t>
  </si>
  <si>
    <t>West Lafayette</t>
  </si>
  <si>
    <t>St. Louis Arc</t>
  </si>
  <si>
    <t>San Francisco</t>
  </si>
  <si>
    <t>Helped prep and serve breakfast</t>
  </si>
  <si>
    <t>Bozeman</t>
  </si>
  <si>
    <t>Luke Stamerjohn</t>
  </si>
  <si>
    <t>Lexington</t>
  </si>
  <si>
    <t>MA</t>
  </si>
  <si>
    <t>Hannah Tracy</t>
  </si>
  <si>
    <t>Tori Tracy</t>
  </si>
  <si>
    <t>Melanie Stamerjohn</t>
  </si>
  <si>
    <t>Charles Deuel</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</si>
</sst>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mm/dd/yy;@"/>
    <numFmt numFmtId="166" formatCode="&quot;$&quot;#,##0.00_);[Red]\-&quot;$&quot;#,##0.00"/>
    <numFmt numFmtId="167" formatCode="_(&quot;$&quot;* #,##0.0_);_(&quot;$&quot;* \(#,##0.0\);_(&quot;$&quot;* &quot;-&quot;??_);_(@_)"/>
    <numFmt numFmtId="168" formatCode="&quot;$&quot;#,##0.0_);[Red]\-&quot;$&quot;#,##0.0"/>
    <numFmt numFmtId="169" formatCode="&quot;$&quot;#,##0_);[Red]\-&quot;$&quot;#,##0"/>
    <numFmt numFmtId="170" formatCode="&quot;$&quot;#,##0.0_);[Red]\(&quot;$&quot;#,##0.0\)"/>
    <numFmt numFmtId="171" formatCode="mmm\-yyyy"/>
    <numFmt numFmtId="172" formatCode="[$-409]dddd\,\ mmmm\ dd\,\ yyyy"/>
    <numFmt numFmtId="173" formatCode="&quot;Yes&quot;;&quot;Yes&quot;;&quot;No&quot;"/>
    <numFmt numFmtId="174" formatCode="&quot;True&quot;;&quot;True&quot;;&quot;False&quot;"/>
    <numFmt numFmtId="175" formatCode="&quot;On&quot;;&quot;On&quot;;&quot;Off&quot;"/>
    <numFmt numFmtId="176" formatCode="[$€-2]\ #,##0.00_);[Red]\([$€-2]\ #,##0.00\)"/>
    <numFmt numFmtId="177" formatCode="#,##0.0"/>
    <numFmt numFmtId="178" formatCode="_(&quot;$&quot;* #,##0.000_);_(&quot;$&quot;* \(#,##0.000\);_(&quot;$&quot;* &quot;-&quot;??_);_(@_)"/>
    <numFmt numFmtId="179" formatCode="_(&quot;$&quot;* #,##0.0000_);_(&quot;$&quot;* \(#,##0.0000\);_(&quot;$&quot;* &quot;-&quot;??_);_(@_)"/>
    <numFmt numFmtId="180" formatCode="\$#,##0.00_);[Red]\-\$#,##0.00"/>
    <numFmt numFmtId="181" formatCode="\$#,##0.0_);[Red]\-\$#,##0.0"/>
    <numFmt numFmtId="182" formatCode="\$#,##0_);[Red]\-\$#,##0"/>
    <numFmt numFmtId="183" formatCode="&quot;$&quot;#,##0.00"/>
    <numFmt numFmtId="184" formatCode="[$-409]dddd\,\ mmmm\ d\,\ yyyy"/>
    <numFmt numFmtId="185" formatCode="&quot;$&quot;#,##0.0"/>
    <numFmt numFmtId="186" formatCode="&quot;$&quot;#,##0"/>
    <numFmt numFmtId="187" formatCode="#,##0.0_);\(#,##0.0\)"/>
    <numFmt numFmtId="188" formatCode="0.0"/>
    <numFmt numFmtId="189" formatCode="&quot;$&quot;#,##0.0_);\(&quot;$&quot;#,##0.0\)"/>
    <numFmt numFmtId="190" formatCode="&quot;$&quot;#,##0;[Red]&quot;$&quot;#,##0"/>
    <numFmt numFmtId="191" formatCode="&quot;$&quot;#,##0.00;[Red]&quot;$&quot;#,##0.00"/>
  </numFmts>
  <fonts count="93">
    <font>
      <sz val="11"/>
      <color theme="1"/>
      <name val="Calibri"/>
      <family val="2"/>
    </font>
    <font>
      <sz val="11"/>
      <color indexed="8"/>
      <name val="Calibri"/>
      <family val="2"/>
    </font>
    <font>
      <sz val="10"/>
      <name val="Arial"/>
      <family val="2"/>
    </font>
    <font>
      <b/>
      <sz val="11"/>
      <color indexed="8"/>
      <name val="Calibri"/>
      <family val="2"/>
    </font>
    <font>
      <sz val="9"/>
      <color indexed="8"/>
      <name val="Calibri"/>
      <family val="2"/>
    </font>
    <font>
      <sz val="8"/>
      <color indexed="9"/>
      <name val="Calibri"/>
      <family val="2"/>
    </font>
    <font>
      <b/>
      <sz val="9"/>
      <color indexed="13"/>
      <name val="Calibri"/>
      <family val="2"/>
    </font>
    <font>
      <b/>
      <sz val="8"/>
      <color indexed="13"/>
      <name val="Calibri"/>
      <family val="2"/>
    </font>
    <font>
      <sz val="8"/>
      <name val="Calibri"/>
      <family val="2"/>
    </font>
    <font>
      <b/>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Calibri"/>
      <family val="2"/>
    </font>
    <font>
      <sz val="10"/>
      <color indexed="9"/>
      <name val="Calibri"/>
      <family val="2"/>
    </font>
    <font>
      <sz val="10"/>
      <name val="Calibri"/>
      <family val="2"/>
    </font>
    <font>
      <b/>
      <i/>
      <sz val="10"/>
      <name val="Calibri"/>
      <family val="2"/>
    </font>
    <font>
      <b/>
      <sz val="10"/>
      <name val="Calibri"/>
      <family val="2"/>
    </font>
    <font>
      <b/>
      <sz val="10"/>
      <color indexed="8"/>
      <name val="Calibri"/>
      <family val="2"/>
    </font>
    <font>
      <b/>
      <sz val="10"/>
      <color indexed="9"/>
      <name val="Calibri"/>
      <family val="2"/>
    </font>
    <font>
      <b/>
      <sz val="12"/>
      <color indexed="9"/>
      <name val="Calibri"/>
      <family val="2"/>
    </font>
    <font>
      <sz val="11"/>
      <color indexed="56"/>
      <name val="Calibri"/>
      <family val="2"/>
    </font>
    <font>
      <sz val="10"/>
      <color indexed="62"/>
      <name val="Calibri"/>
      <family val="2"/>
    </font>
    <font>
      <sz val="12"/>
      <color indexed="56"/>
      <name val="Calibri"/>
      <family val="2"/>
    </font>
    <font>
      <sz val="8"/>
      <color indexed="8"/>
      <name val="Calibri"/>
      <family val="2"/>
    </font>
    <font>
      <i/>
      <sz val="8"/>
      <color indexed="8"/>
      <name val="Calibri"/>
      <family val="2"/>
    </font>
    <font>
      <b/>
      <sz val="10"/>
      <color indexed="10"/>
      <name val="Calibri"/>
      <family val="2"/>
    </font>
    <font>
      <b/>
      <sz val="11"/>
      <color indexed="63"/>
      <name val="Verdana"/>
      <family val="2"/>
    </font>
    <font>
      <b/>
      <sz val="9"/>
      <color indexed="9"/>
      <name val="Calibri"/>
      <family val="2"/>
    </font>
    <font>
      <b/>
      <sz val="9"/>
      <name val="Calibri"/>
      <family val="2"/>
    </font>
    <font>
      <sz val="9"/>
      <name val="Calibri"/>
      <family val="2"/>
    </font>
    <font>
      <b/>
      <sz val="10"/>
      <color indexed="30"/>
      <name val="Calibri"/>
      <family val="2"/>
    </font>
    <font>
      <sz val="10"/>
      <color indexed="17"/>
      <name val="Calibri"/>
      <family val="2"/>
    </font>
    <font>
      <sz val="10"/>
      <color indexed="10"/>
      <name val="Calibri"/>
      <family val="2"/>
    </font>
    <font>
      <b/>
      <sz val="9"/>
      <color indexed="10"/>
      <name val="Calibri"/>
      <family val="2"/>
    </font>
    <font>
      <b/>
      <sz val="14"/>
      <color indexed="8"/>
      <name val="Calibri"/>
      <family val="2"/>
    </font>
    <font>
      <b/>
      <i/>
      <sz val="14"/>
      <color indexed="8"/>
      <name val="Calibri"/>
      <family val="2"/>
    </font>
    <font>
      <b/>
      <sz val="14"/>
      <color indexed="9"/>
      <name val="Calibri"/>
      <family val="2"/>
    </font>
    <font>
      <b/>
      <sz val="14"/>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0"/>
      <color theme="0"/>
      <name val="Calibri"/>
      <family val="2"/>
    </font>
    <font>
      <b/>
      <sz val="10"/>
      <color theme="1"/>
      <name val="Calibri"/>
      <family val="2"/>
    </font>
    <font>
      <b/>
      <sz val="10"/>
      <color theme="0"/>
      <name val="Calibri"/>
      <family val="2"/>
    </font>
    <font>
      <b/>
      <sz val="12"/>
      <color theme="0"/>
      <name val="Calibri"/>
      <family val="2"/>
    </font>
    <font>
      <sz val="11"/>
      <color rgb="FF1F497D"/>
      <name val="Calibri"/>
      <family val="2"/>
    </font>
    <font>
      <sz val="9"/>
      <color theme="1"/>
      <name val="Calibri"/>
      <family val="2"/>
    </font>
    <font>
      <sz val="10"/>
      <color rgb="FF4F81BD"/>
      <name val="Calibri"/>
      <family val="2"/>
    </font>
    <font>
      <sz val="12"/>
      <color rgb="FF1F497D"/>
      <name val="Calibri"/>
      <family val="2"/>
    </font>
    <font>
      <sz val="8"/>
      <color theme="1"/>
      <name val="Calibri"/>
      <family val="2"/>
    </font>
    <font>
      <i/>
      <sz val="8"/>
      <color theme="1"/>
      <name val="Calibri"/>
      <family val="2"/>
    </font>
    <font>
      <b/>
      <sz val="10"/>
      <color rgb="FFFF0000"/>
      <name val="Calibri"/>
      <family val="2"/>
    </font>
    <font>
      <b/>
      <sz val="11"/>
      <color rgb="FF222222"/>
      <name val="Verdana"/>
      <family val="2"/>
    </font>
    <font>
      <b/>
      <sz val="9"/>
      <color theme="0"/>
      <name val="Calibri"/>
      <family val="2"/>
    </font>
    <font>
      <b/>
      <sz val="9"/>
      <color theme="1"/>
      <name val="Calibri"/>
      <family val="2"/>
    </font>
    <font>
      <b/>
      <sz val="10"/>
      <color rgb="FF0070C0"/>
      <name val="Calibri"/>
      <family val="2"/>
    </font>
    <font>
      <sz val="10"/>
      <color rgb="FF00B050"/>
      <name val="Calibri"/>
      <family val="2"/>
    </font>
    <font>
      <sz val="10"/>
      <color rgb="FFFF0000"/>
      <name val="Calibri"/>
      <family val="2"/>
    </font>
    <font>
      <b/>
      <sz val="9"/>
      <color rgb="FFFF0000"/>
      <name val="Calibri"/>
      <family val="2"/>
    </font>
    <font>
      <b/>
      <sz val="14"/>
      <color theme="1"/>
      <name val="Calibri"/>
      <family val="2"/>
    </font>
    <font>
      <b/>
      <i/>
      <sz val="14"/>
      <color theme="1"/>
      <name val="Calibri"/>
      <family val="2"/>
    </font>
    <font>
      <b/>
      <sz val="14"/>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theme="0"/>
        <bgColor indexed="64"/>
      </patternFill>
    </fill>
    <fill>
      <patternFill patternType="solid">
        <fgColor rgb="FF92D050"/>
        <bgColor indexed="64"/>
      </patternFill>
    </fill>
    <fill>
      <patternFill patternType="solid">
        <fgColor rgb="FF7ACCDC"/>
        <bgColor indexed="64"/>
      </patternFill>
    </fill>
    <fill>
      <patternFill patternType="solid">
        <fgColor rgb="FF0070C0"/>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style="thin"/>
      <right style="thin"/>
      <top/>
      <bottom style="thin"/>
    </border>
    <border>
      <left style="medium"/>
      <right/>
      <top>
        <color indexed="63"/>
      </top>
      <bottom style="medium"/>
    </border>
    <border>
      <left/>
      <right style="medium"/>
      <top>
        <color indexed="63"/>
      </top>
      <bottom style="medium"/>
    </border>
    <border>
      <left style="medium"/>
      <right style="thin"/>
      <top style="medium"/>
      <bottom style="medium"/>
    </border>
    <border>
      <left style="thin"/>
      <right style="medium"/>
      <top style="medium"/>
      <bottom style="medium"/>
    </border>
    <border>
      <left style="thin"/>
      <right style="thin"/>
      <top style="medium"/>
      <bottom style="medium"/>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style="thin"/>
      <bottom/>
    </border>
    <border>
      <left>
        <color indexed="63"/>
      </left>
      <right>
        <color indexed="63"/>
      </right>
      <top style="medium"/>
      <bottom style="medium"/>
    </border>
    <border>
      <left style="thin"/>
      <right>
        <color indexed="63"/>
      </right>
      <top style="thin"/>
      <bottom style="thin"/>
    </border>
    <border>
      <left style="thin"/>
      <right>
        <color indexed="63"/>
      </right>
      <top/>
      <bottom style="thin"/>
    </border>
    <border>
      <left>
        <color indexed="63"/>
      </left>
      <right style="thin"/>
      <top style="thin"/>
      <bottom style="thin"/>
    </border>
    <border>
      <left style="thin"/>
      <right style="thin"/>
      <top/>
      <bottom>
        <color indexed="63"/>
      </bottom>
    </border>
    <border>
      <left style="medium"/>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medium"/>
      <right/>
      <top style="medium"/>
      <bottom>
        <color indexed="63"/>
      </bottom>
    </border>
    <border>
      <left/>
      <right/>
      <top style="medium"/>
      <bottom/>
    </border>
    <border>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426">
    <xf numFmtId="0" fontId="0" fillId="0" borderId="0" xfId="0" applyFont="1" applyAlignment="1">
      <alignment/>
    </xf>
    <xf numFmtId="0" fontId="71" fillId="0" borderId="10" xfId="0" applyFont="1" applyFill="1" applyBorder="1" applyAlignment="1" applyProtection="1">
      <alignment horizontal="left" vertical="top" wrapText="1"/>
      <protection locked="0"/>
    </xf>
    <xf numFmtId="0" fontId="71" fillId="0" borderId="10" xfId="0" applyFont="1" applyFill="1" applyBorder="1" applyAlignment="1">
      <alignment/>
    </xf>
    <xf numFmtId="0" fontId="71" fillId="0" borderId="10" xfId="0" applyFont="1" applyFill="1" applyBorder="1" applyAlignment="1">
      <alignment wrapText="1"/>
    </xf>
    <xf numFmtId="0" fontId="71" fillId="0" borderId="0" xfId="0" applyFont="1" applyAlignment="1">
      <alignment/>
    </xf>
    <xf numFmtId="14" fontId="71" fillId="0" borderId="10" xfId="0" applyNumberFormat="1" applyFont="1" applyFill="1" applyBorder="1" applyAlignment="1">
      <alignment/>
    </xf>
    <xf numFmtId="0" fontId="72" fillId="0" borderId="0" xfId="0" applyFont="1" applyFill="1" applyAlignment="1">
      <alignment/>
    </xf>
    <xf numFmtId="0" fontId="71" fillId="0" borderId="0" xfId="0" applyFont="1" applyFill="1" applyAlignment="1">
      <alignment/>
    </xf>
    <xf numFmtId="0" fontId="29" fillId="0" borderId="10" xfId="59" applyFont="1" applyFill="1" applyBorder="1" applyAlignment="1" applyProtection="1">
      <alignment horizontal="left" vertical="top" wrapText="1"/>
      <protection locked="0"/>
    </xf>
    <xf numFmtId="0" fontId="71" fillId="0" borderId="10" xfId="0" applyFont="1" applyBorder="1" applyAlignment="1">
      <alignment/>
    </xf>
    <xf numFmtId="0" fontId="29" fillId="0" borderId="10" xfId="59" applyFont="1" applyFill="1" applyBorder="1" applyAlignment="1">
      <alignment horizontal="left" vertical="center"/>
      <protection/>
    </xf>
    <xf numFmtId="0" fontId="30" fillId="0" borderId="11" xfId="59" applyFont="1" applyFill="1" applyBorder="1">
      <alignment/>
      <protection/>
    </xf>
    <xf numFmtId="6" fontId="31" fillId="0" borderId="11" xfId="46" applyNumberFormat="1" applyFont="1" applyFill="1" applyBorder="1" applyAlignment="1">
      <alignment/>
    </xf>
    <xf numFmtId="164" fontId="73" fillId="0" borderId="11" xfId="44" applyNumberFormat="1" applyFont="1" applyBorder="1" applyAlignment="1">
      <alignment/>
    </xf>
    <xf numFmtId="0" fontId="73" fillId="33" borderId="12" xfId="0" applyFont="1" applyFill="1" applyBorder="1" applyAlignment="1">
      <alignment/>
    </xf>
    <xf numFmtId="6" fontId="31" fillId="0" borderId="0" xfId="60" applyNumberFormat="1" applyFont="1" applyFill="1" applyBorder="1" applyAlignment="1">
      <alignment horizontal="right"/>
      <protection/>
    </xf>
    <xf numFmtId="6" fontId="71" fillId="33" borderId="13" xfId="0" applyNumberFormat="1" applyFont="1" applyFill="1" applyBorder="1" applyAlignment="1">
      <alignment/>
    </xf>
    <xf numFmtId="6" fontId="71" fillId="0" borderId="0" xfId="0" applyNumberFormat="1" applyFont="1" applyFill="1" applyBorder="1" applyAlignment="1">
      <alignment/>
    </xf>
    <xf numFmtId="0" fontId="71" fillId="0" borderId="14" xfId="0" applyFont="1" applyFill="1" applyBorder="1" applyAlignment="1">
      <alignment/>
    </xf>
    <xf numFmtId="0" fontId="71" fillId="0" borderId="11" xfId="0" applyFont="1" applyFill="1" applyBorder="1" applyAlignment="1">
      <alignment/>
    </xf>
    <xf numFmtId="0" fontId="71" fillId="34" borderId="11" xfId="0" applyFont="1" applyFill="1" applyBorder="1" applyAlignment="1">
      <alignment/>
    </xf>
    <xf numFmtId="0" fontId="29" fillId="0" borderId="11" xfId="59" applyFont="1" applyFill="1" applyBorder="1" applyAlignment="1">
      <alignment horizontal="left" vertical="center"/>
      <protection/>
    </xf>
    <xf numFmtId="165" fontId="71" fillId="0" borderId="0" xfId="0" applyNumberFormat="1" applyFont="1" applyAlignment="1">
      <alignment/>
    </xf>
    <xf numFmtId="3" fontId="71" fillId="0" borderId="0" xfId="0" applyNumberFormat="1" applyFont="1" applyAlignment="1">
      <alignment/>
    </xf>
    <xf numFmtId="0" fontId="71" fillId="0" borderId="11" xfId="0" applyFont="1" applyFill="1" applyBorder="1" applyAlignment="1">
      <alignment wrapText="1"/>
    </xf>
    <xf numFmtId="0" fontId="73" fillId="33" borderId="15" xfId="0" applyFont="1" applyFill="1" applyBorder="1" applyAlignment="1">
      <alignment/>
    </xf>
    <xf numFmtId="6" fontId="71" fillId="33" borderId="16" xfId="0" applyNumberFormat="1" applyFont="1" applyFill="1" applyBorder="1" applyAlignment="1">
      <alignment/>
    </xf>
    <xf numFmtId="0" fontId="71" fillId="0" borderId="14" xfId="0" applyFont="1" applyFill="1" applyBorder="1" applyAlignment="1">
      <alignment wrapText="1"/>
    </xf>
    <xf numFmtId="0" fontId="74" fillId="24" borderId="10" xfId="59" applyFont="1" applyFill="1" applyBorder="1">
      <alignment/>
      <protection/>
    </xf>
    <xf numFmtId="0" fontId="75" fillId="24" borderId="17" xfId="0" applyFont="1" applyFill="1" applyBorder="1" applyAlignment="1">
      <alignment/>
    </xf>
    <xf numFmtId="6" fontId="75" fillId="24" borderId="18" xfId="0" applyNumberFormat="1" applyFont="1" applyFill="1" applyBorder="1" applyAlignment="1">
      <alignment/>
    </xf>
    <xf numFmtId="0" fontId="73" fillId="0" borderId="0" xfId="0" applyFont="1" applyFill="1" applyBorder="1" applyAlignment="1">
      <alignment/>
    </xf>
    <xf numFmtId="0" fontId="74" fillId="24" borderId="11" xfId="0" applyFont="1" applyFill="1" applyBorder="1" applyAlignment="1">
      <alignment/>
    </xf>
    <xf numFmtId="0" fontId="74" fillId="24" borderId="12" xfId="60" applyFont="1" applyFill="1" applyBorder="1">
      <alignment/>
      <protection/>
    </xf>
    <xf numFmtId="0" fontId="74" fillId="24" borderId="17" xfId="60" applyFont="1" applyFill="1" applyBorder="1">
      <alignment/>
      <protection/>
    </xf>
    <xf numFmtId="6" fontId="74" fillId="24" borderId="18" xfId="60" applyNumberFormat="1" applyFont="1" applyFill="1" applyBorder="1" applyAlignment="1">
      <alignment horizontal="right"/>
      <protection/>
    </xf>
    <xf numFmtId="6" fontId="71" fillId="33" borderId="19" xfId="0" applyNumberFormat="1" applyFont="1" applyFill="1" applyBorder="1" applyAlignment="1">
      <alignment/>
    </xf>
    <xf numFmtId="165" fontId="71" fillId="35" borderId="20" xfId="0" applyNumberFormat="1" applyFont="1" applyFill="1" applyBorder="1" applyAlignment="1">
      <alignment/>
    </xf>
    <xf numFmtId="165" fontId="71" fillId="0" borderId="21" xfId="0" applyNumberFormat="1" applyFont="1" applyFill="1" applyBorder="1" applyAlignment="1">
      <alignment/>
    </xf>
    <xf numFmtId="165" fontId="71" fillId="0" borderId="22" xfId="0" applyNumberFormat="1" applyFont="1" applyFill="1" applyBorder="1" applyAlignment="1">
      <alignment/>
    </xf>
    <xf numFmtId="165" fontId="71" fillId="35" borderId="23" xfId="0" applyNumberFormat="1" applyFont="1" applyFill="1" applyBorder="1" applyAlignment="1">
      <alignment/>
    </xf>
    <xf numFmtId="165" fontId="71" fillId="0" borderId="24" xfId="0" applyNumberFormat="1" applyFont="1" applyFill="1" applyBorder="1" applyAlignment="1">
      <alignment/>
    </xf>
    <xf numFmtId="165" fontId="71" fillId="0" borderId="25" xfId="0" applyNumberFormat="1" applyFont="1" applyFill="1" applyBorder="1" applyAlignment="1">
      <alignment/>
    </xf>
    <xf numFmtId="165" fontId="71" fillId="34" borderId="22" xfId="0" applyNumberFormat="1" applyFont="1" applyFill="1" applyBorder="1" applyAlignment="1">
      <alignment/>
    </xf>
    <xf numFmtId="14" fontId="71" fillId="0" borderId="24" xfId="0" applyNumberFormat="1" applyFont="1" applyFill="1" applyBorder="1" applyAlignment="1">
      <alignment/>
    </xf>
    <xf numFmtId="165" fontId="71" fillId="0" borderId="22" xfId="0" applyNumberFormat="1" applyFont="1" applyBorder="1" applyAlignment="1">
      <alignment/>
    </xf>
    <xf numFmtId="165" fontId="71" fillId="0" borderId="24" xfId="0" applyNumberFormat="1" applyFont="1" applyBorder="1" applyAlignment="1">
      <alignment/>
    </xf>
    <xf numFmtId="0" fontId="76" fillId="0" borderId="10" xfId="0" applyFont="1" applyBorder="1" applyAlignment="1">
      <alignment/>
    </xf>
    <xf numFmtId="0" fontId="77" fillId="0" borderId="10" xfId="0" applyFont="1" applyFill="1" applyBorder="1" applyAlignment="1">
      <alignment/>
    </xf>
    <xf numFmtId="0" fontId="78" fillId="0" borderId="10" xfId="0" applyFont="1" applyFill="1" applyBorder="1" applyAlignment="1">
      <alignment/>
    </xf>
    <xf numFmtId="0" fontId="79" fillId="0" borderId="10" xfId="0" applyFont="1" applyBorder="1" applyAlignment="1">
      <alignment/>
    </xf>
    <xf numFmtId="0" fontId="72" fillId="0" borderId="10" xfId="0" applyFont="1" applyFill="1" applyBorder="1" applyAlignment="1">
      <alignment/>
    </xf>
    <xf numFmtId="0" fontId="80" fillId="0" borderId="10" xfId="0" applyFont="1" applyBorder="1" applyAlignment="1">
      <alignment/>
    </xf>
    <xf numFmtId="0" fontId="81" fillId="0" borderId="10" xfId="0" applyFont="1" applyBorder="1" applyAlignment="1">
      <alignment/>
    </xf>
    <xf numFmtId="0" fontId="71" fillId="0" borderId="14" xfId="0" applyFont="1" applyBorder="1" applyAlignment="1">
      <alignment/>
    </xf>
    <xf numFmtId="165" fontId="71" fillId="0" borderId="10" xfId="0" applyNumberFormat="1" applyFont="1" applyBorder="1" applyAlignment="1">
      <alignment/>
    </xf>
    <xf numFmtId="0" fontId="82" fillId="0" borderId="10" xfId="0" applyFont="1" applyFill="1" applyBorder="1" applyAlignment="1">
      <alignment/>
    </xf>
    <xf numFmtId="0" fontId="29" fillId="0" borderId="10" xfId="0" applyFont="1" applyBorder="1" applyAlignment="1">
      <alignment/>
    </xf>
    <xf numFmtId="44" fontId="74" fillId="35" borderId="10" xfId="46" applyFont="1" applyFill="1" applyBorder="1" applyAlignment="1">
      <alignment horizontal="center" wrapText="1"/>
    </xf>
    <xf numFmtId="44" fontId="74" fillId="19" borderId="10" xfId="46" applyFont="1" applyFill="1" applyBorder="1" applyAlignment="1">
      <alignment horizontal="center" wrapText="1"/>
    </xf>
    <xf numFmtId="0" fontId="74" fillId="19" borderId="10" xfId="0" applyFont="1" applyFill="1" applyBorder="1" applyAlignment="1">
      <alignment horizontal="center" wrapText="1"/>
    </xf>
    <xf numFmtId="0" fontId="74" fillId="17" borderId="10" xfId="0" applyFont="1" applyFill="1" applyBorder="1" applyAlignment="1">
      <alignment horizontal="center" wrapText="1"/>
    </xf>
    <xf numFmtId="0" fontId="74" fillId="15" borderId="10" xfId="0" applyFont="1" applyFill="1" applyBorder="1" applyAlignment="1">
      <alignment horizontal="center" wrapText="1"/>
    </xf>
    <xf numFmtId="44" fontId="74" fillId="36" borderId="10" xfId="46" applyFont="1" applyFill="1" applyBorder="1" applyAlignment="1">
      <alignment horizontal="center" wrapText="1"/>
    </xf>
    <xf numFmtId="0" fontId="77" fillId="0" borderId="10" xfId="0" applyFont="1" applyBorder="1" applyAlignment="1">
      <alignment wrapText="1"/>
    </xf>
    <xf numFmtId="165" fontId="71" fillId="0" borderId="10" xfId="0" applyNumberFormat="1" applyFont="1" applyFill="1" applyBorder="1" applyAlignment="1">
      <alignment/>
    </xf>
    <xf numFmtId="0" fontId="71" fillId="0" borderId="14" xfId="0" applyFont="1" applyFill="1" applyBorder="1" applyAlignment="1" applyProtection="1">
      <alignment horizontal="left" vertical="top" wrapText="1"/>
      <protection locked="0"/>
    </xf>
    <xf numFmtId="0" fontId="82" fillId="0" borderId="10" xfId="0" applyFont="1" applyBorder="1" applyAlignment="1">
      <alignment/>
    </xf>
    <xf numFmtId="0" fontId="71" fillId="0" borderId="26" xfId="0" applyFont="1" applyBorder="1" applyAlignment="1">
      <alignment/>
    </xf>
    <xf numFmtId="0" fontId="73" fillId="0" borderId="26" xfId="0" applyFont="1" applyBorder="1" applyAlignment="1">
      <alignment/>
    </xf>
    <xf numFmtId="0" fontId="71" fillId="0" borderId="11" xfId="0" applyFont="1" applyBorder="1" applyAlignment="1">
      <alignment/>
    </xf>
    <xf numFmtId="44" fontId="71" fillId="0" borderId="10" xfId="44" applyNumberFormat="1" applyFont="1" applyFill="1" applyBorder="1" applyAlignment="1">
      <alignment/>
    </xf>
    <xf numFmtId="0" fontId="82" fillId="0" borderId="14" xfId="0" applyFont="1" applyBorder="1" applyAlignment="1">
      <alignment/>
    </xf>
    <xf numFmtId="0" fontId="73" fillId="0" borderId="10" xfId="0" applyFont="1" applyFill="1" applyBorder="1" applyAlignment="1">
      <alignment/>
    </xf>
    <xf numFmtId="0" fontId="0" fillId="0" borderId="0" xfId="0" applyAlignment="1">
      <alignment vertical="center"/>
    </xf>
    <xf numFmtId="0" fontId="83" fillId="0" borderId="0" xfId="0" applyFont="1" applyAlignment="1">
      <alignment vertical="center"/>
    </xf>
    <xf numFmtId="0" fontId="71" fillId="0" borderId="27" xfId="0" applyFont="1" applyFill="1" applyBorder="1" applyAlignment="1">
      <alignment/>
    </xf>
    <xf numFmtId="0" fontId="77" fillId="0" borderId="10" xfId="0" applyFont="1" applyFill="1" applyBorder="1" applyAlignment="1">
      <alignment wrapText="1"/>
    </xf>
    <xf numFmtId="0" fontId="77" fillId="0" borderId="10" xfId="0" applyFont="1" applyBorder="1" applyAlignment="1">
      <alignment/>
    </xf>
    <xf numFmtId="0" fontId="77" fillId="0" borderId="0" xfId="0" applyFont="1" applyAlignment="1">
      <alignment/>
    </xf>
    <xf numFmtId="0" fontId="77" fillId="0" borderId="10" xfId="0" applyFont="1" applyFill="1" applyBorder="1" applyAlignment="1">
      <alignment vertical="top" wrapText="1"/>
    </xf>
    <xf numFmtId="0" fontId="77" fillId="0" borderId="11" xfId="0" applyFont="1" applyFill="1" applyBorder="1" applyAlignment="1">
      <alignment wrapText="1"/>
    </xf>
    <xf numFmtId="0" fontId="77" fillId="0" borderId="11" xfId="0" applyFont="1" applyBorder="1" applyAlignment="1">
      <alignment/>
    </xf>
    <xf numFmtId="0" fontId="77" fillId="33" borderId="10" xfId="0" applyFont="1" applyFill="1" applyBorder="1" applyAlignment="1">
      <alignment/>
    </xf>
    <xf numFmtId="164" fontId="84" fillId="24" borderId="27" xfId="44" applyNumberFormat="1" applyFont="1" applyFill="1" applyBorder="1" applyAlignment="1" applyProtection="1">
      <alignment horizontal="center" vertical="top" wrapText="1"/>
      <protection locked="0"/>
    </xf>
    <xf numFmtId="0" fontId="84" fillId="22" borderId="0" xfId="0" applyFont="1" applyFill="1" applyAlignment="1">
      <alignment horizontal="center"/>
    </xf>
    <xf numFmtId="44" fontId="84" fillId="22" borderId="11" xfId="44" applyFont="1" applyFill="1" applyBorder="1" applyAlignment="1">
      <alignment horizontal="center" wrapText="1"/>
    </xf>
    <xf numFmtId="164" fontId="84" fillId="22" borderId="10" xfId="44" applyNumberFormat="1" applyFont="1" applyFill="1" applyBorder="1" applyAlignment="1">
      <alignment horizontal="center" wrapText="1"/>
    </xf>
    <xf numFmtId="164" fontId="84" fillId="22" borderId="11" xfId="44" applyNumberFormat="1" applyFont="1" applyFill="1" applyBorder="1" applyAlignment="1">
      <alignment horizontal="center" wrapText="1"/>
    </xf>
    <xf numFmtId="0" fontId="84" fillId="22" borderId="10" xfId="0" applyFont="1" applyFill="1" applyBorder="1" applyAlignment="1">
      <alignment horizontal="center"/>
    </xf>
    <xf numFmtId="37" fontId="84" fillId="22" borderId="0" xfId="44" applyNumberFormat="1" applyFont="1" applyFill="1" applyAlignment="1">
      <alignment horizontal="center"/>
    </xf>
    <xf numFmtId="1" fontId="84" fillId="22" borderId="0" xfId="0" applyNumberFormat="1" applyFont="1" applyFill="1" applyAlignment="1">
      <alignment horizontal="center"/>
    </xf>
    <xf numFmtId="164" fontId="84" fillId="22" borderId="27" xfId="44" applyNumberFormat="1" applyFont="1" applyFill="1" applyBorder="1" applyAlignment="1" applyProtection="1">
      <alignment horizontal="center" vertical="top" wrapText="1"/>
      <protection locked="0"/>
    </xf>
    <xf numFmtId="164" fontId="84" fillId="37" borderId="27" xfId="44" applyNumberFormat="1" applyFont="1" applyFill="1" applyBorder="1" applyAlignment="1" applyProtection="1">
      <alignment horizontal="center" vertical="top" wrapText="1"/>
      <protection locked="0"/>
    </xf>
    <xf numFmtId="44" fontId="71" fillId="0" borderId="11" xfId="44" applyNumberFormat="1" applyFont="1" applyFill="1" applyBorder="1" applyAlignment="1">
      <alignment/>
    </xf>
    <xf numFmtId="0" fontId="77" fillId="0" borderId="11" xfId="0" applyFont="1" applyBorder="1" applyAlignment="1">
      <alignment wrapText="1"/>
    </xf>
    <xf numFmtId="0" fontId="84" fillId="24" borderId="27" xfId="59" applyFont="1" applyFill="1" applyBorder="1" applyAlignment="1" applyProtection="1">
      <alignment horizontal="center" vertical="top" wrapText="1"/>
      <protection locked="0"/>
    </xf>
    <xf numFmtId="0" fontId="77" fillId="0" borderId="0" xfId="0" applyFont="1" applyAlignment="1">
      <alignment horizontal="center"/>
    </xf>
    <xf numFmtId="164" fontId="77" fillId="0" borderId="10" xfId="44" applyNumberFormat="1" applyFont="1" applyFill="1" applyBorder="1" applyAlignment="1">
      <alignment horizontal="right"/>
    </xf>
    <xf numFmtId="164" fontId="77" fillId="0" borderId="10" xfId="44" applyNumberFormat="1" applyFont="1" applyFill="1" applyBorder="1" applyAlignment="1">
      <alignment/>
    </xf>
    <xf numFmtId="14" fontId="77" fillId="0" borderId="10" xfId="0" applyNumberFormat="1" applyFont="1" applyFill="1" applyBorder="1" applyAlignment="1">
      <alignment horizontal="center"/>
    </xf>
    <xf numFmtId="164" fontId="77" fillId="0" borderId="10" xfId="44" applyNumberFormat="1" applyFont="1" applyBorder="1" applyAlignment="1">
      <alignment/>
    </xf>
    <xf numFmtId="164" fontId="77" fillId="37" borderId="10" xfId="44" applyNumberFormat="1" applyFont="1" applyFill="1" applyBorder="1" applyAlignment="1">
      <alignment/>
    </xf>
    <xf numFmtId="0" fontId="77" fillId="0" borderId="10" xfId="0" applyFont="1" applyBorder="1" applyAlignment="1">
      <alignment horizontal="center"/>
    </xf>
    <xf numFmtId="0" fontId="77" fillId="0" borderId="10" xfId="0" applyFont="1" applyBorder="1" applyAlignment="1">
      <alignment horizontal="center" wrapText="1"/>
    </xf>
    <xf numFmtId="14" fontId="77" fillId="0" borderId="10" xfId="0" applyNumberFormat="1" applyFont="1" applyBorder="1" applyAlignment="1">
      <alignment horizontal="center"/>
    </xf>
    <xf numFmtId="14" fontId="77" fillId="0" borderId="10" xfId="0" applyNumberFormat="1" applyFont="1" applyFill="1" applyBorder="1" applyAlignment="1">
      <alignment/>
    </xf>
    <xf numFmtId="0" fontId="77" fillId="0" borderId="10" xfId="0" applyFont="1" applyFill="1" applyBorder="1" applyAlignment="1">
      <alignment horizontal="center"/>
    </xf>
    <xf numFmtId="14" fontId="77" fillId="0" borderId="10" xfId="0" applyNumberFormat="1" applyFont="1" applyBorder="1" applyAlignment="1">
      <alignment/>
    </xf>
    <xf numFmtId="0" fontId="77" fillId="37" borderId="10" xfId="0" applyFont="1" applyFill="1" applyBorder="1" applyAlignment="1">
      <alignment/>
    </xf>
    <xf numFmtId="164" fontId="77" fillId="0" borderId="11" xfId="44" applyNumberFormat="1" applyFont="1" applyBorder="1" applyAlignment="1">
      <alignment/>
    </xf>
    <xf numFmtId="0" fontId="77" fillId="0" borderId="11" xfId="0" applyFont="1" applyBorder="1" applyAlignment="1">
      <alignment horizontal="center"/>
    </xf>
    <xf numFmtId="164" fontId="77" fillId="0" borderId="11" xfId="0" applyNumberFormat="1" applyFont="1" applyBorder="1" applyAlignment="1">
      <alignment/>
    </xf>
    <xf numFmtId="14" fontId="77" fillId="0" borderId="11" xfId="0" applyNumberFormat="1" applyFont="1" applyBorder="1" applyAlignment="1">
      <alignment/>
    </xf>
    <xf numFmtId="0" fontId="77" fillId="37" borderId="11" xfId="0" applyFont="1" applyFill="1" applyBorder="1" applyAlignment="1">
      <alignment/>
    </xf>
    <xf numFmtId="164" fontId="77" fillId="33" borderId="10" xfId="0" applyNumberFormat="1" applyFont="1" applyFill="1" applyBorder="1" applyAlignment="1">
      <alignment/>
    </xf>
    <xf numFmtId="0" fontId="85" fillId="33" borderId="10" xfId="0" applyFont="1" applyFill="1" applyBorder="1" applyAlignment="1">
      <alignment horizontal="right"/>
    </xf>
    <xf numFmtId="164" fontId="85" fillId="33" borderId="10" xfId="0" applyNumberFormat="1" applyFont="1" applyFill="1" applyBorder="1" applyAlignment="1">
      <alignment/>
    </xf>
    <xf numFmtId="164" fontId="85" fillId="37" borderId="10" xfId="0" applyNumberFormat="1" applyFont="1" applyFill="1" applyBorder="1" applyAlignment="1">
      <alignment/>
    </xf>
    <xf numFmtId="164" fontId="85" fillId="33" borderId="10" xfId="44" applyNumberFormat="1" applyFont="1" applyFill="1" applyBorder="1" applyAlignment="1">
      <alignment/>
    </xf>
    <xf numFmtId="0" fontId="85" fillId="33" borderId="10" xfId="0" applyFont="1" applyFill="1" applyBorder="1" applyAlignment="1">
      <alignment horizontal="center"/>
    </xf>
    <xf numFmtId="164" fontId="77" fillId="0" borderId="0" xfId="0" applyNumberFormat="1" applyFont="1" applyAlignment="1">
      <alignment/>
    </xf>
    <xf numFmtId="0" fontId="77" fillId="37" borderId="0" xfId="0" applyFont="1" applyFill="1" applyAlignment="1">
      <alignment/>
    </xf>
    <xf numFmtId="164" fontId="77" fillId="0" borderId="0" xfId="44" applyNumberFormat="1" applyFont="1" applyAlignment="1">
      <alignment/>
    </xf>
    <xf numFmtId="0" fontId="85" fillId="38" borderId="12" xfId="0" applyFont="1" applyFill="1" applyBorder="1" applyAlignment="1">
      <alignment horizontal="right"/>
    </xf>
    <xf numFmtId="164" fontId="85" fillId="38" borderId="13" xfId="0" applyNumberFormat="1" applyFont="1" applyFill="1" applyBorder="1" applyAlignment="1">
      <alignment/>
    </xf>
    <xf numFmtId="0" fontId="77" fillId="0" borderId="28" xfId="0" applyFont="1" applyFill="1" applyBorder="1" applyAlignment="1">
      <alignment vertical="top"/>
    </xf>
    <xf numFmtId="182" fontId="77" fillId="0" borderId="24" xfId="0" applyNumberFormat="1" applyFont="1" applyFill="1" applyBorder="1" applyAlignment="1">
      <alignment horizontal="right" vertical="top"/>
    </xf>
    <xf numFmtId="0" fontId="77" fillId="0" borderId="26" xfId="0" applyFont="1" applyFill="1" applyBorder="1" applyAlignment="1">
      <alignment vertical="top"/>
    </xf>
    <xf numFmtId="14" fontId="77" fillId="0" borderId="10" xfId="0" applyNumberFormat="1" applyFont="1" applyBorder="1" applyAlignment="1">
      <alignment horizontal="center" wrapText="1"/>
    </xf>
    <xf numFmtId="164" fontId="77" fillId="0" borderId="10" xfId="0" applyNumberFormat="1" applyFont="1" applyBorder="1" applyAlignment="1">
      <alignment/>
    </xf>
    <xf numFmtId="164" fontId="77" fillId="33" borderId="10" xfId="44" applyNumberFormat="1" applyFont="1" applyFill="1" applyBorder="1" applyAlignment="1">
      <alignment/>
    </xf>
    <xf numFmtId="0" fontId="77" fillId="33" borderId="10" xfId="0" applyFont="1" applyFill="1" applyBorder="1" applyAlignment="1">
      <alignment horizontal="center"/>
    </xf>
    <xf numFmtId="0" fontId="84" fillId="37" borderId="27" xfId="59" applyFont="1" applyFill="1" applyBorder="1" applyAlignment="1" applyProtection="1">
      <alignment horizontal="center" vertical="top" wrapText="1"/>
      <protection locked="0"/>
    </xf>
    <xf numFmtId="0" fontId="43" fillId="37" borderId="29" xfId="0" applyFont="1" applyFill="1" applyBorder="1" applyAlignment="1">
      <alignment horizontal="center" wrapText="1"/>
    </xf>
    <xf numFmtId="44" fontId="77" fillId="38" borderId="29" xfId="44" applyFont="1" applyFill="1" applyBorder="1" applyAlignment="1">
      <alignment/>
    </xf>
    <xf numFmtId="37" fontId="77" fillId="38" borderId="26" xfId="44" applyNumberFormat="1" applyFont="1" applyFill="1" applyBorder="1" applyAlignment="1">
      <alignment horizontal="center"/>
    </xf>
    <xf numFmtId="0" fontId="44" fillId="0" borderId="0" xfId="0" applyFont="1" applyFill="1" applyAlignment="1">
      <alignment/>
    </xf>
    <xf numFmtId="164" fontId="77" fillId="0" borderId="11" xfId="44" applyNumberFormat="1" applyFont="1" applyFill="1" applyBorder="1" applyAlignment="1">
      <alignment horizontal="right"/>
    </xf>
    <xf numFmtId="0" fontId="77" fillId="0" borderId="11" xfId="0" applyFont="1" applyBorder="1" applyAlignment="1">
      <alignment horizontal="center" wrapText="1"/>
    </xf>
    <xf numFmtId="14" fontId="77" fillId="0" borderId="11" xfId="0" applyNumberFormat="1" applyFont="1" applyFill="1" applyBorder="1" applyAlignment="1">
      <alignment horizontal="center"/>
    </xf>
    <xf numFmtId="165" fontId="44" fillId="0" borderId="11" xfId="60" applyNumberFormat="1" applyFont="1" applyFill="1" applyBorder="1" applyAlignment="1">
      <alignment horizontal="center"/>
      <protection/>
    </xf>
    <xf numFmtId="164" fontId="44" fillId="0" borderId="11" xfId="44" applyNumberFormat="1" applyFont="1" applyFill="1" applyBorder="1" applyAlignment="1">
      <alignment/>
    </xf>
    <xf numFmtId="164" fontId="44" fillId="37" borderId="11" xfId="44" applyNumberFormat="1" applyFont="1" applyFill="1" applyBorder="1" applyAlignment="1">
      <alignment/>
    </xf>
    <xf numFmtId="44" fontId="77" fillId="0" borderId="10" xfId="44" applyFont="1" applyBorder="1" applyAlignment="1">
      <alignment/>
    </xf>
    <xf numFmtId="37" fontId="77" fillId="0" borderId="10" xfId="44" applyNumberFormat="1" applyFont="1" applyBorder="1" applyAlignment="1">
      <alignment horizontal="center"/>
    </xf>
    <xf numFmtId="164" fontId="44" fillId="37" borderId="30" xfId="44" applyNumberFormat="1" applyFont="1" applyFill="1" applyBorder="1" applyAlignment="1">
      <alignment/>
    </xf>
    <xf numFmtId="44" fontId="77" fillId="0" borderId="26" xfId="44" applyFont="1" applyBorder="1" applyAlignment="1">
      <alignment/>
    </xf>
    <xf numFmtId="165" fontId="44" fillId="0" borderId="10" xfId="60" applyNumberFormat="1" applyFont="1" applyFill="1" applyBorder="1" applyAlignment="1">
      <alignment horizontal="center"/>
      <protection/>
    </xf>
    <xf numFmtId="164" fontId="44" fillId="0" borderId="10" xfId="44" applyNumberFormat="1" applyFont="1" applyFill="1" applyBorder="1" applyAlignment="1">
      <alignment/>
    </xf>
    <xf numFmtId="164" fontId="44" fillId="37" borderId="26" xfId="44" applyNumberFormat="1" applyFont="1" applyFill="1" applyBorder="1" applyAlignment="1">
      <alignment/>
    </xf>
    <xf numFmtId="164" fontId="85" fillId="33" borderId="10" xfId="0" applyNumberFormat="1" applyFont="1" applyFill="1" applyBorder="1" applyAlignment="1">
      <alignment horizontal="right"/>
    </xf>
    <xf numFmtId="164" fontId="85" fillId="37" borderId="10" xfId="0" applyNumberFormat="1" applyFont="1" applyFill="1" applyBorder="1" applyAlignment="1">
      <alignment horizontal="right"/>
    </xf>
    <xf numFmtId="37" fontId="85" fillId="33" borderId="10" xfId="44" applyNumberFormat="1" applyFont="1" applyFill="1" applyBorder="1" applyAlignment="1">
      <alignment horizontal="center"/>
    </xf>
    <xf numFmtId="44" fontId="77" fillId="0" borderId="0" xfId="44" applyFont="1" applyAlignment="1">
      <alignment/>
    </xf>
    <xf numFmtId="37" fontId="77" fillId="0" borderId="0" xfId="44" applyNumberFormat="1" applyFont="1" applyAlignment="1">
      <alignment horizontal="center"/>
    </xf>
    <xf numFmtId="0" fontId="84" fillId="24" borderId="14" xfId="59" applyFont="1" applyFill="1" applyBorder="1" applyAlignment="1" applyProtection="1">
      <alignment horizontal="center" vertical="top" wrapText="1"/>
      <protection locked="0"/>
    </xf>
    <xf numFmtId="0" fontId="84" fillId="24" borderId="31" xfId="59" applyFont="1" applyFill="1" applyBorder="1" applyAlignment="1" applyProtection="1">
      <alignment horizontal="center" vertical="top" wrapText="1"/>
      <protection locked="0"/>
    </xf>
    <xf numFmtId="6" fontId="44" fillId="0" borderId="10" xfId="60" applyNumberFormat="1" applyFont="1" applyFill="1" applyBorder="1" applyAlignment="1">
      <alignment horizontal="center"/>
      <protection/>
    </xf>
    <xf numFmtId="0" fontId="44" fillId="0" borderId="10" xfId="60" applyFont="1" applyFill="1" applyBorder="1" applyAlignment="1">
      <alignment wrapText="1"/>
      <protection/>
    </xf>
    <xf numFmtId="164" fontId="77" fillId="0" borderId="10" xfId="44" applyNumberFormat="1" applyFont="1" applyFill="1" applyBorder="1" applyAlignment="1">
      <alignment horizontal="left" indent="2"/>
    </xf>
    <xf numFmtId="164" fontId="77" fillId="37" borderId="10" xfId="44" applyNumberFormat="1" applyFont="1" applyFill="1" applyBorder="1" applyAlignment="1">
      <alignment horizontal="left" indent="2"/>
    </xf>
    <xf numFmtId="1" fontId="77" fillId="0" borderId="10" xfId="0" applyNumberFormat="1" applyFont="1" applyBorder="1" applyAlignment="1">
      <alignment horizontal="center"/>
    </xf>
    <xf numFmtId="0" fontId="77" fillId="0" borderId="0" xfId="0" applyFont="1" applyFill="1" applyAlignment="1">
      <alignment/>
    </xf>
    <xf numFmtId="0" fontId="77" fillId="0" borderId="10" xfId="60" applyFont="1" applyFill="1" applyBorder="1" applyAlignment="1">
      <alignment wrapText="1"/>
      <protection/>
    </xf>
    <xf numFmtId="6" fontId="44" fillId="0" borderId="10" xfId="60" applyNumberFormat="1" applyFont="1" applyFill="1" applyBorder="1" applyAlignment="1">
      <alignment horizontal="center" wrapText="1"/>
      <protection/>
    </xf>
    <xf numFmtId="164" fontId="85" fillId="37" borderId="10" xfId="44" applyNumberFormat="1" applyFont="1" applyFill="1" applyBorder="1" applyAlignment="1">
      <alignment/>
    </xf>
    <xf numFmtId="1" fontId="85" fillId="33" borderId="10" xfId="0" applyNumberFormat="1" applyFont="1" applyFill="1" applyBorder="1" applyAlignment="1">
      <alignment horizontal="center"/>
    </xf>
    <xf numFmtId="0" fontId="84" fillId="0" borderId="0" xfId="0" applyFont="1" applyAlignment="1">
      <alignment/>
    </xf>
    <xf numFmtId="1" fontId="77" fillId="0" borderId="0" xfId="0" applyNumberFormat="1" applyFont="1" applyAlignment="1">
      <alignment horizontal="center"/>
    </xf>
    <xf numFmtId="14" fontId="77" fillId="0" borderId="0" xfId="0" applyNumberFormat="1" applyFont="1" applyAlignment="1">
      <alignment/>
    </xf>
    <xf numFmtId="0" fontId="84" fillId="24" borderId="10" xfId="59" applyFont="1" applyFill="1" applyBorder="1" applyAlignment="1" applyProtection="1">
      <alignment horizontal="center" vertical="top"/>
      <protection locked="0"/>
    </xf>
    <xf numFmtId="0" fontId="84" fillId="24" borderId="10" xfId="59" applyFont="1" applyFill="1" applyBorder="1" applyAlignment="1" applyProtection="1">
      <alignment horizontal="center" vertical="top" wrapText="1"/>
      <protection locked="0"/>
    </xf>
    <xf numFmtId="164" fontId="84" fillId="24" borderId="10" xfId="44" applyNumberFormat="1" applyFont="1" applyFill="1" applyBorder="1" applyAlignment="1" applyProtection="1">
      <alignment horizontal="center" vertical="top" wrapText="1"/>
      <protection locked="0"/>
    </xf>
    <xf numFmtId="164" fontId="84" fillId="37" borderId="11" xfId="44" applyNumberFormat="1" applyFont="1" applyFill="1" applyBorder="1" applyAlignment="1" applyProtection="1">
      <alignment horizontal="center" vertical="top" wrapText="1"/>
      <protection locked="0"/>
    </xf>
    <xf numFmtId="44" fontId="77" fillId="0" borderId="10" xfId="44" applyNumberFormat="1" applyFont="1" applyBorder="1" applyAlignment="1">
      <alignment/>
    </xf>
    <xf numFmtId="164" fontId="85" fillId="0" borderId="10" xfId="44" applyNumberFormat="1" applyFont="1" applyFill="1" applyBorder="1" applyAlignment="1">
      <alignment/>
    </xf>
    <xf numFmtId="1" fontId="77" fillId="0" borderId="10" xfId="0" applyNumberFormat="1" applyFont="1" applyFill="1" applyBorder="1" applyAlignment="1">
      <alignment horizontal="center"/>
    </xf>
    <xf numFmtId="44" fontId="77" fillId="0" borderId="10" xfId="44" applyNumberFormat="1" applyFont="1" applyFill="1" applyBorder="1" applyAlignment="1">
      <alignment/>
    </xf>
    <xf numFmtId="0" fontId="77" fillId="0" borderId="0" xfId="0" applyFont="1" applyAlignment="1">
      <alignment wrapText="1"/>
    </xf>
    <xf numFmtId="164" fontId="77" fillId="37" borderId="0" xfId="44" applyNumberFormat="1" applyFont="1" applyFill="1" applyAlignment="1">
      <alignment/>
    </xf>
    <xf numFmtId="0" fontId="74" fillId="24" borderId="17" xfId="0" applyFont="1" applyFill="1" applyBorder="1" applyAlignment="1">
      <alignment horizontal="center"/>
    </xf>
    <xf numFmtId="44" fontId="74" fillId="24" borderId="19" xfId="44" applyFont="1" applyFill="1" applyBorder="1" applyAlignment="1">
      <alignment horizontal="center" wrapText="1"/>
    </xf>
    <xf numFmtId="0" fontId="74" fillId="24" borderId="19" xfId="0" applyFont="1" applyFill="1" applyBorder="1" applyAlignment="1">
      <alignment horizontal="center" wrapText="1"/>
    </xf>
    <xf numFmtId="44" fontId="74" fillId="24" borderId="18" xfId="44" applyFont="1" applyFill="1" applyBorder="1" applyAlignment="1">
      <alignment horizontal="center" wrapText="1"/>
    </xf>
    <xf numFmtId="0" fontId="86" fillId="0" borderId="32" xfId="0" applyFont="1" applyFill="1" applyBorder="1" applyAlignment="1">
      <alignment/>
    </xf>
    <xf numFmtId="44" fontId="73" fillId="0" borderId="33" xfId="44" applyFont="1" applyFill="1" applyBorder="1" applyAlignment="1">
      <alignment wrapText="1"/>
    </xf>
    <xf numFmtId="0" fontId="73" fillId="0" borderId="33" xfId="0" applyFont="1" applyFill="1" applyBorder="1" applyAlignment="1">
      <alignment wrapText="1"/>
    </xf>
    <xf numFmtId="44" fontId="71" fillId="0" borderId="33" xfId="44" applyFont="1" applyFill="1" applyBorder="1" applyAlignment="1">
      <alignment wrapText="1"/>
    </xf>
    <xf numFmtId="186" fontId="86" fillId="0" borderId="34" xfId="44" applyNumberFormat="1" applyFont="1" applyFill="1" applyBorder="1" applyAlignment="1">
      <alignment wrapText="1"/>
    </xf>
    <xf numFmtId="0" fontId="86" fillId="0" borderId="35" xfId="0" applyFont="1" applyFill="1" applyBorder="1" applyAlignment="1">
      <alignment/>
    </xf>
    <xf numFmtId="44" fontId="73" fillId="0" borderId="0" xfId="44" applyFont="1" applyFill="1" applyBorder="1" applyAlignment="1">
      <alignment wrapText="1"/>
    </xf>
    <xf numFmtId="0" fontId="73" fillId="0" borderId="0" xfId="0" applyFont="1" applyFill="1" applyBorder="1" applyAlignment="1">
      <alignment wrapText="1"/>
    </xf>
    <xf numFmtId="44" fontId="71" fillId="0" borderId="0" xfId="44" applyFont="1" applyFill="1" applyBorder="1" applyAlignment="1">
      <alignment wrapText="1"/>
    </xf>
    <xf numFmtId="186" fontId="86" fillId="0" borderId="36" xfId="44" applyNumberFormat="1" applyFont="1" applyFill="1" applyBorder="1" applyAlignment="1">
      <alignment wrapText="1"/>
    </xf>
    <xf numFmtId="0" fontId="87" fillId="0" borderId="35" xfId="0" applyFont="1" applyFill="1" applyBorder="1" applyAlignment="1">
      <alignment/>
    </xf>
    <xf numFmtId="0" fontId="71" fillId="0" borderId="0" xfId="0" applyFont="1" applyFill="1" applyBorder="1" applyAlignment="1">
      <alignment wrapText="1"/>
    </xf>
    <xf numFmtId="0" fontId="87" fillId="0" borderId="15" xfId="0" applyFont="1" applyFill="1" applyBorder="1" applyAlignment="1">
      <alignment/>
    </xf>
    <xf numFmtId="44" fontId="71" fillId="0" borderId="20" xfId="44" applyFont="1" applyFill="1" applyBorder="1" applyAlignment="1">
      <alignment wrapText="1"/>
    </xf>
    <xf numFmtId="0" fontId="71" fillId="0" borderId="20" xfId="0" applyFont="1" applyFill="1" applyBorder="1" applyAlignment="1">
      <alignment wrapText="1"/>
    </xf>
    <xf numFmtId="186" fontId="86" fillId="0" borderId="16" xfId="44" applyNumberFormat="1" applyFont="1" applyFill="1" applyBorder="1" applyAlignment="1">
      <alignment wrapText="1"/>
    </xf>
    <xf numFmtId="0" fontId="71" fillId="0" borderId="33" xfId="0" applyFont="1" applyFill="1" applyBorder="1" applyAlignment="1">
      <alignment wrapText="1"/>
    </xf>
    <xf numFmtId="44" fontId="71" fillId="0" borderId="33" xfId="44" applyFont="1" applyFill="1" applyBorder="1" applyAlignment="1">
      <alignment/>
    </xf>
    <xf numFmtId="164" fontId="71" fillId="0" borderId="34" xfId="44" applyNumberFormat="1" applyFont="1" applyFill="1" applyBorder="1" applyAlignment="1">
      <alignment/>
    </xf>
    <xf numFmtId="44" fontId="71" fillId="0" borderId="0" xfId="44" applyFont="1" applyFill="1" applyBorder="1" applyAlignment="1">
      <alignment/>
    </xf>
    <xf numFmtId="0" fontId="71" fillId="0" borderId="0" xfId="0" applyFont="1" applyFill="1" applyBorder="1" applyAlignment="1">
      <alignment/>
    </xf>
    <xf numFmtId="0" fontId="71" fillId="0" borderId="33" xfId="0" applyFont="1" applyFill="1" applyBorder="1" applyAlignment="1">
      <alignment/>
    </xf>
    <xf numFmtId="44" fontId="71" fillId="0" borderId="20" xfId="44" applyFont="1" applyFill="1" applyBorder="1" applyAlignment="1">
      <alignment/>
    </xf>
    <xf numFmtId="0" fontId="71" fillId="0" borderId="20" xfId="0" applyFont="1" applyFill="1" applyBorder="1" applyAlignment="1">
      <alignment/>
    </xf>
    <xf numFmtId="5" fontId="86" fillId="0" borderId="16" xfId="44" applyNumberFormat="1" applyFont="1" applyFill="1" applyBorder="1" applyAlignment="1">
      <alignment/>
    </xf>
    <xf numFmtId="164" fontId="86" fillId="0" borderId="16" xfId="44" applyNumberFormat="1" applyFont="1" applyFill="1" applyBorder="1" applyAlignment="1">
      <alignment/>
    </xf>
    <xf numFmtId="164" fontId="71" fillId="0" borderId="36" xfId="44" applyNumberFormat="1" applyFont="1" applyFill="1" applyBorder="1" applyAlignment="1">
      <alignment/>
    </xf>
    <xf numFmtId="0" fontId="86" fillId="0" borderId="32" xfId="0" applyFont="1" applyFill="1" applyBorder="1" applyAlignment="1">
      <alignment wrapText="1"/>
    </xf>
    <xf numFmtId="186" fontId="71" fillId="0" borderId="34" xfId="44" applyNumberFormat="1" applyFont="1" applyFill="1" applyBorder="1" applyAlignment="1">
      <alignment/>
    </xf>
    <xf numFmtId="0" fontId="87" fillId="0" borderId="15" xfId="0" applyFont="1" applyFill="1" applyBorder="1" applyAlignment="1">
      <alignment wrapText="1"/>
    </xf>
    <xf numFmtId="186" fontId="86" fillId="0" borderId="16" xfId="44" applyNumberFormat="1" applyFont="1" applyFill="1" applyBorder="1" applyAlignment="1">
      <alignment/>
    </xf>
    <xf numFmtId="0" fontId="86" fillId="0" borderId="35" xfId="0" applyFont="1" applyFill="1" applyBorder="1" applyAlignment="1">
      <alignment wrapText="1"/>
    </xf>
    <xf numFmtId="186" fontId="71" fillId="0" borderId="36" xfId="44" applyNumberFormat="1" applyFont="1" applyFill="1" applyBorder="1" applyAlignment="1">
      <alignment/>
    </xf>
    <xf numFmtId="0" fontId="87" fillId="0" borderId="35" xfId="0" applyFont="1" applyFill="1" applyBorder="1" applyAlignment="1">
      <alignment wrapText="1"/>
    </xf>
    <xf numFmtId="186" fontId="86" fillId="0" borderId="36" xfId="44" applyNumberFormat="1" applyFont="1" applyFill="1" applyBorder="1" applyAlignment="1">
      <alignment/>
    </xf>
    <xf numFmtId="0" fontId="73" fillId="15" borderId="14" xfId="0" applyFont="1" applyFill="1" applyBorder="1" applyAlignment="1">
      <alignment/>
    </xf>
    <xf numFmtId="44" fontId="73" fillId="15" borderId="14" xfId="44" applyFont="1" applyFill="1" applyBorder="1" applyAlignment="1">
      <alignment/>
    </xf>
    <xf numFmtId="44" fontId="71" fillId="15" borderId="14" xfId="44" applyFont="1" applyFill="1" applyBorder="1" applyAlignment="1">
      <alignment/>
    </xf>
    <xf numFmtId="0" fontId="73" fillId="35" borderId="10" xfId="0" applyFont="1" applyFill="1" applyBorder="1" applyAlignment="1">
      <alignment wrapText="1"/>
    </xf>
    <xf numFmtId="44" fontId="73" fillId="35" borderId="10" xfId="44" applyFont="1" applyFill="1" applyBorder="1" applyAlignment="1">
      <alignment/>
    </xf>
    <xf numFmtId="0" fontId="73" fillId="35" borderId="10" xfId="0" applyFont="1" applyFill="1" applyBorder="1" applyAlignment="1">
      <alignment/>
    </xf>
    <xf numFmtId="44" fontId="71" fillId="35" borderId="10" xfId="44" applyFont="1" applyFill="1" applyBorder="1" applyAlignment="1">
      <alignment/>
    </xf>
    <xf numFmtId="0" fontId="73" fillId="14" borderId="10" xfId="0" applyFont="1" applyFill="1" applyBorder="1" applyAlignment="1">
      <alignment/>
    </xf>
    <xf numFmtId="44" fontId="73" fillId="14" borderId="10" xfId="44" applyFont="1" applyFill="1" applyBorder="1" applyAlignment="1">
      <alignment/>
    </xf>
    <xf numFmtId="14" fontId="84" fillId="24" borderId="10" xfId="59" applyNumberFormat="1" applyFont="1" applyFill="1" applyBorder="1" applyAlignment="1" applyProtection="1">
      <alignment horizontal="center" vertical="top" wrapText="1"/>
      <protection locked="0"/>
    </xf>
    <xf numFmtId="0" fontId="77" fillId="0" borderId="10" xfId="0" applyFont="1" applyBorder="1" applyAlignment="1">
      <alignment horizontal="left" vertical="top"/>
    </xf>
    <xf numFmtId="164" fontId="77" fillId="0" borderId="10" xfId="44" applyNumberFormat="1" applyFont="1" applyBorder="1" applyAlignment="1">
      <alignment horizontal="right" vertical="top"/>
    </xf>
    <xf numFmtId="44" fontId="77" fillId="0" borderId="10" xfId="44" applyNumberFormat="1" applyFont="1" applyBorder="1" applyAlignment="1">
      <alignment horizontal="right" vertical="top"/>
    </xf>
    <xf numFmtId="14" fontId="77" fillId="0" borderId="0" xfId="0" applyNumberFormat="1" applyFont="1" applyAlignment="1">
      <alignment horizontal="center"/>
    </xf>
    <xf numFmtId="0" fontId="84" fillId="24" borderId="11" xfId="0" applyFont="1" applyFill="1" applyBorder="1" applyAlignment="1">
      <alignment horizontal="center" vertical="center"/>
    </xf>
    <xf numFmtId="0" fontId="84" fillId="24" borderId="11" xfId="0" applyFont="1" applyFill="1" applyBorder="1" applyAlignment="1">
      <alignment horizontal="center"/>
    </xf>
    <xf numFmtId="164" fontId="84" fillId="24" borderId="11" xfId="44" applyNumberFormat="1" applyFont="1" applyFill="1" applyBorder="1" applyAlignment="1" applyProtection="1">
      <alignment horizontal="center" vertical="top" wrapText="1"/>
      <protection locked="0"/>
    </xf>
    <xf numFmtId="0" fontId="77" fillId="0" borderId="0" xfId="0" applyFont="1" applyFill="1" applyAlignment="1">
      <alignment horizontal="left"/>
    </xf>
    <xf numFmtId="0" fontId="77" fillId="0" borderId="14" xfId="0" applyFont="1" applyFill="1" applyBorder="1" applyAlignment="1">
      <alignment horizontal="left"/>
    </xf>
    <xf numFmtId="164" fontId="4" fillId="0" borderId="14" xfId="44" applyNumberFormat="1" applyFont="1" applyBorder="1" applyAlignment="1">
      <alignment/>
    </xf>
    <xf numFmtId="164" fontId="4" fillId="37" borderId="14" xfId="44" applyNumberFormat="1" applyFont="1" applyFill="1" applyBorder="1" applyAlignment="1">
      <alignment/>
    </xf>
    <xf numFmtId="164" fontId="77" fillId="0" borderId="14" xfId="44" applyNumberFormat="1" applyFont="1" applyBorder="1" applyAlignment="1">
      <alignment/>
    </xf>
    <xf numFmtId="0" fontId="77" fillId="0" borderId="14" xfId="0" applyFont="1" applyBorder="1" applyAlignment="1">
      <alignment horizontal="center"/>
    </xf>
    <xf numFmtId="0" fontId="77" fillId="0" borderId="11" xfId="0" applyFont="1" applyFill="1" applyBorder="1" applyAlignment="1">
      <alignment horizontal="left"/>
    </xf>
    <xf numFmtId="0" fontId="77" fillId="0" borderId="11" xfId="0" applyFont="1" applyFill="1" applyBorder="1" applyAlignment="1">
      <alignment horizontal="center"/>
    </xf>
    <xf numFmtId="0" fontId="77" fillId="0" borderId="26" xfId="0" applyFont="1" applyFill="1" applyBorder="1" applyAlignment="1">
      <alignment horizontal="left"/>
    </xf>
    <xf numFmtId="0" fontId="77" fillId="0" borderId="10" xfId="0" applyFont="1" applyFill="1" applyBorder="1" applyAlignment="1">
      <alignment horizontal="left"/>
    </xf>
    <xf numFmtId="164" fontId="4" fillId="0" borderId="10" xfId="44" applyNumberFormat="1" applyFont="1" applyBorder="1" applyAlignment="1">
      <alignment/>
    </xf>
    <xf numFmtId="164" fontId="4" fillId="37" borderId="10" xfId="44" applyNumberFormat="1" applyFont="1" applyFill="1" applyBorder="1" applyAlignment="1">
      <alignment/>
    </xf>
    <xf numFmtId="0" fontId="84" fillId="24" borderId="10" xfId="59" applyFont="1" applyFill="1" applyBorder="1" applyAlignment="1">
      <alignment horizontal="center" vertical="center"/>
      <protection/>
    </xf>
    <xf numFmtId="0" fontId="84" fillId="24" borderId="10" xfId="0" applyFont="1" applyFill="1" applyBorder="1" applyAlignment="1">
      <alignment horizontal="center"/>
    </xf>
    <xf numFmtId="0" fontId="84" fillId="24" borderId="10" xfId="59" applyFont="1" applyFill="1" applyBorder="1" applyAlignment="1">
      <alignment horizontal="center" vertical="center" wrapText="1"/>
      <protection/>
    </xf>
    <xf numFmtId="164" fontId="84" fillId="37" borderId="11" xfId="44" applyNumberFormat="1" applyFont="1" applyFill="1" applyBorder="1" applyAlignment="1">
      <alignment horizontal="center"/>
    </xf>
    <xf numFmtId="164" fontId="84" fillId="24" borderId="10" xfId="44" applyNumberFormat="1" applyFont="1" applyFill="1" applyBorder="1" applyAlignment="1">
      <alignment horizontal="center" vertical="center" wrapText="1"/>
    </xf>
    <xf numFmtId="164" fontId="84" fillId="37" borderId="11" xfId="44" applyNumberFormat="1" applyFont="1" applyFill="1" applyBorder="1" applyAlignment="1">
      <alignment horizontal="center" vertical="center" wrapText="1"/>
    </xf>
    <xf numFmtId="0" fontId="88" fillId="0" borderId="10" xfId="0" applyFont="1" applyFill="1" applyBorder="1" applyAlignment="1">
      <alignment/>
    </xf>
    <xf numFmtId="0" fontId="77" fillId="0" borderId="11" xfId="0" applyFont="1" applyFill="1" applyBorder="1" applyAlignment="1">
      <alignment/>
    </xf>
    <xf numFmtId="164" fontId="77" fillId="0" borderId="11" xfId="44" applyNumberFormat="1" applyFont="1" applyFill="1" applyBorder="1" applyAlignment="1">
      <alignment/>
    </xf>
    <xf numFmtId="164" fontId="77" fillId="0" borderId="11" xfId="0" applyNumberFormat="1" applyFont="1" applyFill="1" applyBorder="1" applyAlignment="1">
      <alignment/>
    </xf>
    <xf numFmtId="14" fontId="77" fillId="0" borderId="11" xfId="0" applyNumberFormat="1" applyFont="1" applyFill="1" applyBorder="1" applyAlignment="1">
      <alignment/>
    </xf>
    <xf numFmtId="164" fontId="77" fillId="0" borderId="10" xfId="0" applyNumberFormat="1" applyFont="1" applyFill="1" applyBorder="1" applyAlignment="1">
      <alignment/>
    </xf>
    <xf numFmtId="0" fontId="80" fillId="0" borderId="10" xfId="0" applyFont="1" applyBorder="1" applyAlignment="1">
      <alignment wrapText="1"/>
    </xf>
    <xf numFmtId="44" fontId="77" fillId="0" borderId="10" xfId="44" applyNumberFormat="1" applyFont="1" applyFill="1" applyBorder="1" applyAlignment="1">
      <alignment horizontal="left" indent="2"/>
    </xf>
    <xf numFmtId="0" fontId="71" fillId="0" borderId="26" xfId="0" applyFont="1" applyFill="1" applyBorder="1" applyAlignment="1">
      <alignment/>
    </xf>
    <xf numFmtId="190" fontId="86" fillId="0" borderId="36" xfId="44" applyNumberFormat="1" applyFont="1" applyFill="1" applyBorder="1" applyAlignment="1">
      <alignment/>
    </xf>
    <xf numFmtId="6" fontId="44" fillId="0" borderId="11" xfId="60" applyNumberFormat="1" applyFont="1" applyFill="1" applyBorder="1" applyAlignment="1">
      <alignment horizontal="center"/>
      <protection/>
    </xf>
    <xf numFmtId="0" fontId="44" fillId="0" borderId="11" xfId="60" applyFont="1" applyFill="1" applyBorder="1" applyAlignment="1">
      <alignment wrapText="1"/>
      <protection/>
    </xf>
    <xf numFmtId="164" fontId="77" fillId="0" borderId="11" xfId="44" applyNumberFormat="1" applyFont="1" applyFill="1" applyBorder="1" applyAlignment="1">
      <alignment horizontal="left" indent="2"/>
    </xf>
    <xf numFmtId="164" fontId="77" fillId="37" borderId="11" xfId="44" applyNumberFormat="1" applyFont="1" applyFill="1" applyBorder="1" applyAlignment="1">
      <alignment horizontal="left" indent="2"/>
    </xf>
    <xf numFmtId="1" fontId="77" fillId="0" borderId="11" xfId="0" applyNumberFormat="1" applyFont="1" applyFill="1" applyBorder="1" applyAlignment="1">
      <alignment horizontal="center"/>
    </xf>
    <xf numFmtId="0" fontId="77" fillId="0" borderId="10" xfId="44" applyNumberFormat="1" applyFont="1" applyBorder="1" applyAlignment="1">
      <alignment wrapText="1"/>
    </xf>
    <xf numFmtId="0" fontId="89" fillId="0" borderId="10" xfId="0" applyFont="1" applyFill="1" applyBorder="1" applyAlignment="1">
      <alignment/>
    </xf>
    <xf numFmtId="0" fontId="80" fillId="0" borderId="10" xfId="0" applyFont="1" applyFill="1" applyBorder="1" applyAlignment="1">
      <alignment wrapText="1"/>
    </xf>
    <xf numFmtId="0" fontId="0" fillId="0" borderId="10" xfId="0" applyBorder="1" applyAlignment="1">
      <alignment horizontal="center"/>
    </xf>
    <xf numFmtId="0" fontId="71" fillId="0" borderId="22" xfId="0" applyFont="1" applyFill="1" applyBorder="1" applyAlignment="1">
      <alignment/>
    </xf>
    <xf numFmtId="164" fontId="77" fillId="0" borderId="11" xfId="44" applyNumberFormat="1" applyFont="1" applyBorder="1" applyAlignment="1">
      <alignment horizontal="center"/>
    </xf>
    <xf numFmtId="14" fontId="77" fillId="0" borderId="11" xfId="0" applyNumberFormat="1" applyFont="1" applyBorder="1" applyAlignment="1">
      <alignment horizontal="center"/>
    </xf>
    <xf numFmtId="0" fontId="77" fillId="0" borderId="0" xfId="0" applyFont="1" applyFill="1" applyBorder="1" applyAlignment="1">
      <alignment/>
    </xf>
    <xf numFmtId="164" fontId="77" fillId="0" borderId="0" xfId="0" applyNumberFormat="1" applyFont="1" applyFill="1" applyBorder="1" applyAlignment="1">
      <alignment/>
    </xf>
    <xf numFmtId="0" fontId="84" fillId="24" borderId="10" xfId="59" applyNumberFormat="1" applyFont="1" applyFill="1" applyBorder="1" applyAlignment="1">
      <alignment horizontal="center" vertical="center" wrapText="1"/>
      <protection/>
    </xf>
    <xf numFmtId="0" fontId="77" fillId="33" borderId="10" xfId="0" applyNumberFormat="1" applyFont="1" applyFill="1" applyBorder="1" applyAlignment="1">
      <alignment/>
    </xf>
    <xf numFmtId="0" fontId="77" fillId="0" borderId="0" xfId="0" applyNumberFormat="1" applyFont="1" applyAlignment="1">
      <alignment/>
    </xf>
    <xf numFmtId="0" fontId="71" fillId="35" borderId="18" xfId="0" applyFont="1" applyFill="1" applyBorder="1" applyAlignment="1">
      <alignment/>
    </xf>
    <xf numFmtId="0" fontId="71" fillId="35" borderId="13" xfId="0" applyFont="1" applyFill="1" applyBorder="1" applyAlignment="1">
      <alignment/>
    </xf>
    <xf numFmtId="0" fontId="80" fillId="0" borderId="11" xfId="0" applyFont="1" applyBorder="1" applyAlignment="1">
      <alignment/>
    </xf>
    <xf numFmtId="0" fontId="80" fillId="0" borderId="14" xfId="0" applyFont="1" applyBorder="1" applyAlignment="1">
      <alignment/>
    </xf>
    <xf numFmtId="165" fontId="71" fillId="0" borderId="14" xfId="0" applyNumberFormat="1" applyFont="1" applyFill="1" applyBorder="1" applyAlignment="1">
      <alignment/>
    </xf>
    <xf numFmtId="165" fontId="71" fillId="0" borderId="11" xfId="0" applyNumberFormat="1" applyFont="1" applyFill="1" applyBorder="1" applyAlignment="1">
      <alignment/>
    </xf>
    <xf numFmtId="0" fontId="72" fillId="35" borderId="13" xfId="0" applyFont="1" applyFill="1" applyBorder="1" applyAlignment="1">
      <alignment/>
    </xf>
    <xf numFmtId="165" fontId="71" fillId="19" borderId="0" xfId="0" applyNumberFormat="1" applyFont="1" applyFill="1" applyBorder="1" applyAlignment="1">
      <alignment/>
    </xf>
    <xf numFmtId="0" fontId="71" fillId="19" borderId="27" xfId="0" applyFont="1" applyFill="1" applyBorder="1" applyAlignment="1">
      <alignment/>
    </xf>
    <xf numFmtId="0" fontId="71" fillId="35" borderId="16" xfId="0" applyFont="1" applyFill="1" applyBorder="1" applyAlignment="1">
      <alignment/>
    </xf>
    <xf numFmtId="165" fontId="71" fillId="19" borderId="23" xfId="0" applyNumberFormat="1" applyFont="1" applyFill="1" applyBorder="1" applyAlignment="1">
      <alignment/>
    </xf>
    <xf numFmtId="0" fontId="71" fillId="19" borderId="13" xfId="0" applyFont="1" applyFill="1" applyBorder="1" applyAlignment="1">
      <alignment/>
    </xf>
    <xf numFmtId="0" fontId="90" fillId="35" borderId="12" xfId="0" applyFont="1" applyFill="1" applyBorder="1" applyAlignment="1">
      <alignment/>
    </xf>
    <xf numFmtId="0" fontId="91" fillId="35" borderId="12" xfId="0" applyFont="1" applyFill="1" applyBorder="1" applyAlignment="1">
      <alignment/>
    </xf>
    <xf numFmtId="0" fontId="91" fillId="35" borderId="15" xfId="0" applyFont="1" applyFill="1" applyBorder="1" applyAlignment="1">
      <alignment/>
    </xf>
    <xf numFmtId="0" fontId="90" fillId="19" borderId="12" xfId="0" applyFont="1" applyFill="1" applyBorder="1" applyAlignment="1">
      <alignment/>
    </xf>
    <xf numFmtId="0" fontId="90" fillId="19" borderId="35" xfId="0" applyFont="1" applyFill="1" applyBorder="1" applyAlignment="1">
      <alignment/>
    </xf>
    <xf numFmtId="0" fontId="92" fillId="24" borderId="10" xfId="0" applyFont="1" applyFill="1" applyBorder="1" applyAlignment="1">
      <alignment/>
    </xf>
    <xf numFmtId="165" fontId="92" fillId="24" borderId="10" xfId="0" applyNumberFormat="1" applyFont="1" applyFill="1" applyBorder="1" applyAlignment="1">
      <alignment horizontal="center" wrapText="1"/>
    </xf>
    <xf numFmtId="5" fontId="71" fillId="33" borderId="19" xfId="0" applyNumberFormat="1" applyFont="1" applyFill="1" applyBorder="1" applyAlignment="1">
      <alignment/>
    </xf>
    <xf numFmtId="5" fontId="71" fillId="33" borderId="18" xfId="0" applyNumberFormat="1" applyFont="1" applyFill="1" applyBorder="1" applyAlignment="1">
      <alignment/>
    </xf>
    <xf numFmtId="6" fontId="74" fillId="24" borderId="11" xfId="0" applyNumberFormat="1" applyFont="1" applyFill="1" applyBorder="1" applyAlignment="1">
      <alignment/>
    </xf>
    <xf numFmtId="44" fontId="84" fillId="24" borderId="10" xfId="44" applyNumberFormat="1" applyFont="1" applyFill="1" applyBorder="1" applyAlignment="1" applyProtection="1">
      <alignment horizontal="center" vertical="top" wrapText="1"/>
      <protection locked="0"/>
    </xf>
    <xf numFmtId="44" fontId="85" fillId="33" borderId="10" xfId="44" applyNumberFormat="1" applyFont="1" applyFill="1" applyBorder="1" applyAlignment="1">
      <alignment/>
    </xf>
    <xf numFmtId="44" fontId="77" fillId="0" borderId="0" xfId="44" applyNumberFormat="1" applyFont="1" applyAlignment="1">
      <alignment/>
    </xf>
    <xf numFmtId="186" fontId="71" fillId="0" borderId="34" xfId="44" applyNumberFormat="1" applyFont="1" applyFill="1" applyBorder="1" applyAlignment="1">
      <alignment wrapText="1"/>
    </xf>
    <xf numFmtId="186" fontId="71" fillId="0" borderId="36" xfId="44" applyNumberFormat="1" applyFont="1" applyFill="1" applyBorder="1" applyAlignment="1">
      <alignment wrapText="1"/>
    </xf>
    <xf numFmtId="0" fontId="90" fillId="18" borderId="10" xfId="0" applyFont="1" applyFill="1" applyBorder="1" applyAlignment="1">
      <alignment/>
    </xf>
    <xf numFmtId="0" fontId="69" fillId="18" borderId="10" xfId="0" applyFont="1" applyFill="1" applyBorder="1" applyAlignment="1">
      <alignment/>
    </xf>
    <xf numFmtId="0" fontId="0" fillId="0" borderId="10" xfId="0" applyFont="1" applyBorder="1" applyAlignment="1">
      <alignment/>
    </xf>
    <xf numFmtId="37" fontId="0" fillId="0" borderId="10" xfId="0" applyNumberFormat="1" applyFont="1" applyBorder="1" applyAlignment="1">
      <alignment horizontal="right"/>
    </xf>
    <xf numFmtId="164" fontId="0" fillId="0" borderId="10" xfId="44" applyNumberFormat="1" applyFont="1" applyBorder="1" applyAlignment="1">
      <alignment horizontal="right"/>
    </xf>
    <xf numFmtId="164" fontId="0" fillId="0" borderId="10" xfId="44" applyNumberFormat="1" applyFont="1" applyBorder="1" applyAlignment="1">
      <alignment/>
    </xf>
    <xf numFmtId="0" fontId="0" fillId="0" borderId="10" xfId="0" applyFont="1" applyFill="1" applyBorder="1" applyAlignment="1">
      <alignment/>
    </xf>
    <xf numFmtId="164" fontId="0" fillId="0" borderId="10" xfId="44" applyNumberFormat="1" applyFont="1" applyBorder="1" applyAlignment="1">
      <alignment/>
    </xf>
    <xf numFmtId="0" fontId="52" fillId="17" borderId="0" xfId="0" applyFont="1" applyFill="1" applyAlignment="1">
      <alignment/>
    </xf>
    <xf numFmtId="165" fontId="29" fillId="17" borderId="0" xfId="0" applyNumberFormat="1" applyFont="1" applyFill="1" applyAlignment="1">
      <alignment/>
    </xf>
    <xf numFmtId="0" fontId="29" fillId="17" borderId="0" xfId="0" applyFont="1" applyFill="1" applyAlignment="1">
      <alignment/>
    </xf>
    <xf numFmtId="164" fontId="86" fillId="0" borderId="34" xfId="44" applyNumberFormat="1" applyFont="1" applyFill="1" applyBorder="1" applyAlignment="1">
      <alignment/>
    </xf>
    <xf numFmtId="0" fontId="80" fillId="17" borderId="10" xfId="0" applyFont="1" applyFill="1" applyBorder="1" applyAlignment="1">
      <alignment wrapText="1"/>
    </xf>
    <xf numFmtId="0" fontId="77" fillId="17" borderId="10" xfId="0" applyFont="1" applyFill="1" applyBorder="1" applyAlignment="1">
      <alignment wrapText="1"/>
    </xf>
    <xf numFmtId="0" fontId="29" fillId="0" borderId="14" xfId="59" applyFont="1" applyFill="1" applyBorder="1" applyAlignment="1">
      <alignment horizontal="left" vertical="center"/>
      <protection/>
    </xf>
    <xf numFmtId="0" fontId="29" fillId="0" borderId="14" xfId="59" applyFont="1" applyFill="1" applyBorder="1" applyAlignment="1" applyProtection="1">
      <alignment horizontal="left" vertical="top"/>
      <protection locked="0"/>
    </xf>
    <xf numFmtId="44" fontId="71" fillId="0" borderId="27" xfId="44" applyNumberFormat="1" applyFont="1" applyFill="1" applyBorder="1" applyAlignment="1">
      <alignment/>
    </xf>
    <xf numFmtId="5" fontId="71" fillId="0" borderId="34" xfId="44" applyNumberFormat="1" applyFont="1" applyFill="1" applyBorder="1" applyAlignment="1">
      <alignment/>
    </xf>
    <xf numFmtId="44" fontId="44" fillId="0" borderId="11" xfId="44" applyNumberFormat="1" applyFont="1" applyFill="1" applyBorder="1" applyAlignment="1">
      <alignment/>
    </xf>
    <xf numFmtId="44" fontId="77" fillId="0" borderId="10" xfId="44" applyNumberFormat="1" applyFont="1" applyFill="1" applyBorder="1" applyAlignment="1">
      <alignment horizontal="right"/>
    </xf>
    <xf numFmtId="164" fontId="77" fillId="0" borderId="11" xfId="44" applyNumberFormat="1" applyFont="1" applyFill="1" applyBorder="1" applyAlignment="1">
      <alignment horizontal="center"/>
    </xf>
    <xf numFmtId="44" fontId="71" fillId="0" borderId="14" xfId="44" applyNumberFormat="1" applyFont="1" applyFill="1" applyBorder="1" applyAlignment="1">
      <alignment/>
    </xf>
    <xf numFmtId="0" fontId="87" fillId="39" borderId="35" xfId="0" applyFont="1" applyFill="1" applyBorder="1" applyAlignment="1">
      <alignment/>
    </xf>
    <xf numFmtId="44" fontId="71" fillId="39" borderId="0" xfId="44" applyFont="1" applyFill="1" applyBorder="1" applyAlignment="1">
      <alignment wrapText="1"/>
    </xf>
    <xf numFmtId="0" fontId="71" fillId="39" borderId="0" xfId="0" applyFont="1" applyFill="1" applyBorder="1" applyAlignment="1">
      <alignment wrapText="1"/>
    </xf>
    <xf numFmtId="186" fontId="71" fillId="39" borderId="36" xfId="44" applyNumberFormat="1" applyFont="1" applyFill="1" applyBorder="1" applyAlignment="1">
      <alignment wrapText="1"/>
    </xf>
    <xf numFmtId="0" fontId="73" fillId="39" borderId="0" xfId="0" applyFont="1" applyFill="1" applyBorder="1" applyAlignment="1">
      <alignment/>
    </xf>
    <xf numFmtId="5" fontId="86" fillId="0" borderId="36" xfId="44" applyNumberFormat="1" applyFont="1" applyFill="1" applyBorder="1" applyAlignment="1">
      <alignment/>
    </xf>
    <xf numFmtId="0" fontId="77" fillId="17" borderId="10" xfId="0" applyFont="1" applyFill="1" applyBorder="1" applyAlignment="1">
      <alignment/>
    </xf>
    <xf numFmtId="0" fontId="77" fillId="0" borderId="0" xfId="0" applyFont="1" applyFill="1" applyAlignment="1">
      <alignment wrapText="1"/>
    </xf>
    <xf numFmtId="44" fontId="77" fillId="0" borderId="11" xfId="44" applyNumberFormat="1" applyFont="1" applyFill="1" applyBorder="1" applyAlignment="1">
      <alignment/>
    </xf>
    <xf numFmtId="0" fontId="77" fillId="0" borderId="10" xfId="0" applyFont="1" applyFill="1" applyBorder="1" applyAlignment="1">
      <alignment horizontal="center" wrapText="1"/>
    </xf>
    <xf numFmtId="14" fontId="77" fillId="0" borderId="11" xfId="0" applyNumberFormat="1" applyFont="1" applyFill="1" applyBorder="1" applyAlignment="1">
      <alignment horizontal="center" wrapText="1"/>
    </xf>
    <xf numFmtId="14" fontId="77" fillId="0" borderId="10" xfId="0" applyNumberFormat="1" applyFont="1" applyFill="1" applyBorder="1" applyAlignment="1">
      <alignment horizontal="center" wrapText="1"/>
    </xf>
    <xf numFmtId="0" fontId="77" fillId="0" borderId="11" xfId="0" applyFont="1" applyFill="1" applyBorder="1" applyAlignment="1">
      <alignment horizontal="center" wrapText="1"/>
    </xf>
    <xf numFmtId="44" fontId="77" fillId="0" borderId="26" xfId="44" applyFont="1" applyFill="1" applyBorder="1" applyAlignment="1">
      <alignment/>
    </xf>
    <xf numFmtId="44" fontId="77" fillId="0" borderId="10" xfId="44" applyFont="1" applyFill="1" applyBorder="1" applyAlignment="1">
      <alignment/>
    </xf>
    <xf numFmtId="37" fontId="77" fillId="0" borderId="10" xfId="44" applyNumberFormat="1" applyFont="1" applyFill="1" applyBorder="1" applyAlignment="1">
      <alignment horizontal="center"/>
    </xf>
    <xf numFmtId="0" fontId="77" fillId="0" borderId="26" xfId="0" applyFont="1" applyFill="1" applyBorder="1" applyAlignment="1">
      <alignment vertical="top" wrapText="1"/>
    </xf>
    <xf numFmtId="0" fontId="77" fillId="34" borderId="11" xfId="0" applyFont="1" applyFill="1" applyBorder="1" applyAlignment="1">
      <alignment/>
    </xf>
    <xf numFmtId="164" fontId="77" fillId="34" borderId="11" xfId="44" applyNumberFormat="1" applyFont="1" applyFill="1" applyBorder="1" applyAlignment="1">
      <alignment/>
    </xf>
    <xf numFmtId="0" fontId="77" fillId="34" borderId="11" xfId="0" applyFont="1" applyFill="1" applyBorder="1" applyAlignment="1">
      <alignment horizontal="center"/>
    </xf>
    <xf numFmtId="14" fontId="77" fillId="34" borderId="11" xfId="0" applyNumberFormat="1" applyFont="1" applyFill="1" applyBorder="1" applyAlignment="1">
      <alignment/>
    </xf>
    <xf numFmtId="0" fontId="77" fillId="34" borderId="11" xfId="0" applyFont="1" applyFill="1" applyBorder="1" applyAlignment="1">
      <alignment wrapText="1"/>
    </xf>
    <xf numFmtId="0" fontId="77" fillId="34" borderId="0" xfId="0" applyFont="1" applyFill="1" applyAlignment="1">
      <alignment/>
    </xf>
    <xf numFmtId="164" fontId="77" fillId="34" borderId="11" xfId="0" applyNumberFormat="1" applyFont="1" applyFill="1" applyBorder="1" applyAlignment="1">
      <alignment/>
    </xf>
    <xf numFmtId="164" fontId="77" fillId="34" borderId="10" xfId="44" applyNumberFormat="1" applyFont="1" applyFill="1" applyBorder="1" applyAlignment="1">
      <alignment horizontal="center"/>
    </xf>
    <xf numFmtId="14" fontId="77" fillId="34" borderId="10" xfId="0" applyNumberFormat="1" applyFont="1" applyFill="1" applyBorder="1" applyAlignment="1">
      <alignment horizontal="center"/>
    </xf>
    <xf numFmtId="0" fontId="77" fillId="34" borderId="10" xfId="0" applyFont="1" applyFill="1" applyBorder="1" applyAlignment="1">
      <alignment wrapText="1"/>
    </xf>
    <xf numFmtId="164" fontId="77" fillId="34" borderId="10" xfId="44" applyNumberFormat="1" applyFont="1" applyFill="1" applyBorder="1" applyAlignment="1">
      <alignment/>
    </xf>
    <xf numFmtId="0" fontId="77" fillId="34" borderId="10" xfId="0" applyFont="1" applyFill="1" applyBorder="1" applyAlignment="1">
      <alignment horizontal="center"/>
    </xf>
    <xf numFmtId="164" fontId="77" fillId="34" borderId="11" xfId="44" applyNumberFormat="1" applyFont="1" applyFill="1" applyBorder="1" applyAlignment="1">
      <alignment horizontal="center"/>
    </xf>
    <xf numFmtId="14" fontId="77" fillId="34" borderId="11" xfId="0" applyNumberFormat="1" applyFont="1" applyFill="1" applyBorder="1" applyAlignment="1">
      <alignment horizontal="center"/>
    </xf>
    <xf numFmtId="44" fontId="77" fillId="34" borderId="11" xfId="0" applyNumberFormat="1" applyFont="1" applyFill="1" applyBorder="1" applyAlignment="1">
      <alignment/>
    </xf>
    <xf numFmtId="44" fontId="77" fillId="34" borderId="11" xfId="44" applyNumberFormat="1" applyFont="1" applyFill="1" applyBorder="1" applyAlignment="1">
      <alignment/>
    </xf>
    <xf numFmtId="186" fontId="29" fillId="0" borderId="34" xfId="44" applyNumberFormat="1" applyFont="1" applyFill="1" applyBorder="1" applyAlignment="1">
      <alignment wrapText="1"/>
    </xf>
    <xf numFmtId="0" fontId="71" fillId="0" borderId="0" xfId="0" applyFont="1" applyFill="1" applyAlignment="1">
      <alignment wrapText="1"/>
    </xf>
    <xf numFmtId="0" fontId="0" fillId="0" borderId="0" xfId="0" applyFill="1" applyAlignment="1">
      <alignment vertical="center"/>
    </xf>
    <xf numFmtId="0" fontId="71" fillId="40" borderId="11" xfId="0" applyFont="1" applyFill="1" applyBorder="1" applyAlignment="1">
      <alignment wrapText="1"/>
    </xf>
    <xf numFmtId="44" fontId="86" fillId="0" borderId="16" xfId="44" applyNumberFormat="1" applyFont="1" applyFill="1" applyBorder="1" applyAlignment="1">
      <alignment/>
    </xf>
    <xf numFmtId="186" fontId="29" fillId="0" borderId="36" xfId="44" applyNumberFormat="1" applyFont="1" applyFill="1" applyBorder="1" applyAlignment="1">
      <alignment wrapText="1"/>
    </xf>
    <xf numFmtId="44" fontId="77" fillId="0" borderId="11" xfId="44" applyNumberFormat="1" applyFont="1" applyBorder="1" applyAlignment="1">
      <alignment/>
    </xf>
    <xf numFmtId="44" fontId="77" fillId="0" borderId="11" xfId="44" applyNumberFormat="1" applyFont="1" applyBorder="1" applyAlignment="1">
      <alignment horizontal="center"/>
    </xf>
    <xf numFmtId="0" fontId="77" fillId="17" borderId="11" xfId="0" applyFont="1" applyFill="1" applyBorder="1" applyAlignment="1">
      <alignment wrapText="1"/>
    </xf>
    <xf numFmtId="44" fontId="29" fillId="0" borderId="10" xfId="44" applyNumberFormat="1" applyFont="1" applyFill="1" applyBorder="1" applyAlignment="1">
      <alignment/>
    </xf>
    <xf numFmtId="44" fontId="77" fillId="0" borderId="10" xfId="0" applyNumberFormat="1" applyFont="1" applyBorder="1" applyAlignment="1">
      <alignment/>
    </xf>
    <xf numFmtId="0" fontId="71" fillId="0" borderId="11" xfId="0" applyFont="1" applyFill="1" applyBorder="1" applyAlignment="1">
      <alignment horizontal="left"/>
    </xf>
    <xf numFmtId="0" fontId="88" fillId="0" borderId="0" xfId="0" applyFont="1" applyFill="1" applyAlignment="1">
      <alignment/>
    </xf>
    <xf numFmtId="0" fontId="88" fillId="0" borderId="0" xfId="0" applyFont="1" applyAlignment="1">
      <alignment/>
    </xf>
    <xf numFmtId="164" fontId="86" fillId="0" borderId="36" xfId="44" applyNumberFormat="1" applyFont="1" applyFill="1" applyBorder="1" applyAlignment="1">
      <alignment/>
    </xf>
    <xf numFmtId="44" fontId="77" fillId="0" borderId="11" xfId="44" applyNumberFormat="1" applyFont="1" applyFill="1" applyBorder="1" applyAlignment="1">
      <alignment horizontal="right"/>
    </xf>
    <xf numFmtId="14" fontId="77" fillId="0" borderId="11" xfId="0" applyNumberFormat="1" applyFont="1" applyBorder="1" applyAlignment="1">
      <alignment horizontal="center" wrapText="1"/>
    </xf>
    <xf numFmtId="165" fontId="71" fillId="40" borderId="22" xfId="0" applyNumberFormat="1" applyFont="1" applyFill="1" applyBorder="1" applyAlignment="1">
      <alignment/>
    </xf>
    <xf numFmtId="0" fontId="29" fillId="0" borderId="10" xfId="59" applyFont="1" applyFill="1" applyBorder="1" applyAlignment="1" applyProtection="1">
      <alignment horizontal="left" wrapText="1"/>
      <protection locked="0"/>
    </xf>
    <xf numFmtId="14" fontId="77" fillId="34" borderId="11" xfId="0" applyNumberFormat="1" applyFont="1" applyFill="1" applyBorder="1" applyAlignment="1">
      <alignment horizontal="center" wrapText="1"/>
    </xf>
    <xf numFmtId="14" fontId="77" fillId="0" borderId="10" xfId="0" applyNumberFormat="1" applyFont="1" applyBorder="1" applyAlignment="1">
      <alignment/>
    </xf>
    <xf numFmtId="0" fontId="77" fillId="0" borderId="10" xfId="0" applyNumberFormat="1" applyFont="1" applyBorder="1" applyAlignment="1">
      <alignment horizontal="center"/>
    </xf>
    <xf numFmtId="5" fontId="71" fillId="0" borderId="36" xfId="44" applyNumberFormat="1" applyFont="1" applyFill="1" applyBorder="1" applyAlignment="1">
      <alignment/>
    </xf>
    <xf numFmtId="44" fontId="71" fillId="40" borderId="11" xfId="44" applyNumberFormat="1" applyFont="1" applyFill="1" applyBorder="1" applyAlignment="1">
      <alignment/>
    </xf>
    <xf numFmtId="44" fontId="84" fillId="24" borderId="11" xfId="44" applyNumberFormat="1" applyFont="1" applyFill="1" applyBorder="1" applyAlignment="1">
      <alignment horizontal="center" wrapText="1"/>
    </xf>
    <xf numFmtId="44" fontId="84" fillId="22" borderId="11" xfId="44" applyNumberFormat="1" applyFont="1" applyFill="1" applyBorder="1" applyAlignment="1">
      <alignment horizontal="center" wrapText="1"/>
    </xf>
    <xf numFmtId="44" fontId="85" fillId="33" borderId="10" xfId="0" applyNumberFormat="1" applyFont="1" applyFill="1" applyBorder="1" applyAlignment="1">
      <alignment/>
    </xf>
    <xf numFmtId="44" fontId="29" fillId="17" borderId="0" xfId="44" applyNumberFormat="1" applyFont="1" applyFill="1" applyAlignment="1">
      <alignment/>
    </xf>
    <xf numFmtId="44" fontId="92" fillId="24" borderId="10" xfId="44" applyNumberFormat="1" applyFont="1" applyFill="1" applyBorder="1" applyAlignment="1">
      <alignment horizontal="center" wrapText="1"/>
    </xf>
    <xf numFmtId="44" fontId="71" fillId="19" borderId="0" xfId="44" applyNumberFormat="1" applyFont="1" applyFill="1" applyBorder="1" applyAlignment="1">
      <alignment/>
    </xf>
    <xf numFmtId="44" fontId="71" fillId="35" borderId="23" xfId="44" applyNumberFormat="1" applyFont="1" applyFill="1" applyBorder="1" applyAlignment="1">
      <alignment/>
    </xf>
    <xf numFmtId="44" fontId="71" fillId="0" borderId="10" xfId="44" applyNumberFormat="1" applyFont="1" applyFill="1" applyBorder="1" applyAlignment="1">
      <alignment horizontal="left" indent="2"/>
    </xf>
    <xf numFmtId="44" fontId="71" fillId="0" borderId="14" xfId="44" applyNumberFormat="1" applyFont="1" applyFill="1" applyBorder="1" applyAlignment="1">
      <alignment horizontal="left" indent="2"/>
    </xf>
    <xf numFmtId="44" fontId="71" fillId="0" borderId="10" xfId="44" applyNumberFormat="1" applyFont="1" applyFill="1" applyBorder="1" applyAlignment="1">
      <alignment horizontal="center"/>
    </xf>
    <xf numFmtId="44" fontId="71" fillId="34" borderId="11" xfId="44" applyNumberFormat="1" applyFont="1" applyFill="1" applyBorder="1" applyAlignment="1">
      <alignment/>
    </xf>
    <xf numFmtId="44" fontId="71" fillId="19" borderId="23" xfId="44" applyNumberFormat="1" applyFont="1" applyFill="1" applyBorder="1" applyAlignment="1">
      <alignment/>
    </xf>
    <xf numFmtId="44" fontId="29" fillId="0" borderId="14" xfId="44" applyNumberFormat="1" applyFont="1" applyFill="1" applyBorder="1" applyAlignment="1">
      <alignment/>
    </xf>
    <xf numFmtId="44" fontId="71" fillId="0" borderId="10" xfId="44" applyNumberFormat="1" applyFont="1" applyBorder="1" applyAlignment="1">
      <alignment/>
    </xf>
    <xf numFmtId="44" fontId="71" fillId="35" borderId="20" xfId="44" applyNumberFormat="1" applyFont="1" applyFill="1" applyBorder="1" applyAlignment="1">
      <alignment/>
    </xf>
    <xf numFmtId="44" fontId="71" fillId="0" borderId="10" xfId="0" applyNumberFormat="1" applyFont="1" applyFill="1" applyBorder="1" applyAlignment="1">
      <alignment/>
    </xf>
    <xf numFmtId="44" fontId="71" fillId="0" borderId="11" xfId="44" applyNumberFormat="1" applyFont="1" applyBorder="1" applyAlignment="1">
      <alignment/>
    </xf>
    <xf numFmtId="44" fontId="71" fillId="0" borderId="11" xfId="0" applyNumberFormat="1" applyFont="1" applyBorder="1" applyAlignment="1">
      <alignment/>
    </xf>
    <xf numFmtId="44" fontId="71" fillId="0" borderId="0" xfId="44" applyNumberFormat="1" applyFont="1" applyAlignment="1">
      <alignment/>
    </xf>
    <xf numFmtId="9" fontId="0" fillId="0" borderId="0" xfId="64" applyFont="1" applyAlignment="1">
      <alignment/>
    </xf>
    <xf numFmtId="186" fontId="88" fillId="0" borderId="16" xfId="44" applyNumberFormat="1" applyFont="1" applyFill="1" applyBorder="1" applyAlignment="1">
      <alignment wrapText="1"/>
    </xf>
    <xf numFmtId="165" fontId="71" fillId="40" borderId="10" xfId="0" applyNumberFormat="1" applyFont="1" applyFill="1" applyBorder="1" applyAlignment="1">
      <alignment/>
    </xf>
    <xf numFmtId="0" fontId="29" fillId="40" borderId="11" xfId="59" applyFont="1" applyFill="1" applyBorder="1" applyAlignment="1">
      <alignment horizontal="left" vertical="center"/>
      <protection/>
    </xf>
    <xf numFmtId="5" fontId="86" fillId="0" borderId="34" xfId="44" applyNumberFormat="1" applyFont="1" applyFill="1" applyBorder="1" applyAlignment="1">
      <alignment/>
    </xf>
    <xf numFmtId="0" fontId="71" fillId="40" borderId="14" xfId="0" applyFont="1" applyFill="1" applyBorder="1" applyAlignment="1" applyProtection="1">
      <alignment horizontal="left" vertical="top" wrapText="1"/>
      <protection locked="0"/>
    </xf>
    <xf numFmtId="44" fontId="29" fillId="40" borderId="14" xfId="44" applyNumberFormat="1" applyFont="1" applyFill="1" applyBorder="1" applyAlignment="1">
      <alignment/>
    </xf>
    <xf numFmtId="14" fontId="77" fillId="0" borderId="10" xfId="0" applyNumberFormat="1" applyFont="1" applyBorder="1" applyAlignment="1">
      <alignment wrapText="1"/>
    </xf>
    <xf numFmtId="0" fontId="71" fillId="40" borderId="14" xfId="0" applyFont="1" applyFill="1" applyBorder="1" applyAlignment="1">
      <alignment/>
    </xf>
    <xf numFmtId="44" fontId="71" fillId="40" borderId="14" xfId="44" applyNumberFormat="1" applyFont="1" applyFill="1" applyBorder="1" applyAlignment="1">
      <alignment/>
    </xf>
    <xf numFmtId="0" fontId="43" fillId="38" borderId="24" xfId="0" applyFont="1" applyFill="1" applyBorder="1" applyAlignment="1">
      <alignment horizontal="center" wrapText="1"/>
    </xf>
    <xf numFmtId="0" fontId="43" fillId="38" borderId="29" xfId="0" applyFont="1" applyFill="1" applyBorder="1" applyAlignment="1">
      <alignment horizontal="center" wrapText="1"/>
    </xf>
    <xf numFmtId="0" fontId="91" fillId="35" borderId="12" xfId="0" applyFont="1" applyFill="1" applyBorder="1" applyAlignment="1">
      <alignment horizontal="left"/>
    </xf>
    <xf numFmtId="0" fontId="91" fillId="35" borderId="23" xfId="0" applyFont="1" applyFill="1" applyBorder="1" applyAlignment="1">
      <alignment horizontal="left"/>
    </xf>
    <xf numFmtId="165" fontId="71" fillId="40" borderId="25" xfId="0" applyNumberFormat="1" applyFont="1" applyFill="1" applyBorder="1" applyAlignment="1">
      <alignment/>
    </xf>
    <xf numFmtId="0" fontId="29" fillId="40" borderId="10" xfId="59" applyFont="1" applyFill="1" applyBorder="1" applyAlignment="1">
      <alignment horizontal="left" vertical="center"/>
      <protection/>
    </xf>
    <xf numFmtId="44" fontId="71" fillId="40" borderId="10" xfId="44" applyNumberFormat="1" applyFont="1" applyFill="1" applyBorder="1" applyAlignment="1">
      <alignment/>
    </xf>
    <xf numFmtId="165" fontId="71" fillId="40" borderId="24" xfId="0" applyNumberFormat="1" applyFont="1" applyFill="1" applyBorder="1" applyAlignment="1">
      <alignment/>
    </xf>
    <xf numFmtId="0" fontId="71" fillId="40" borderId="10" xfId="0" applyFont="1" applyFill="1" applyBorder="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80"/>
  <sheetViews>
    <sheetView zoomScale="92" zoomScaleNormal="92" zoomScalePageLayoutView="0" workbookViewId="0" topLeftCell="A1">
      <pane ySplit="1" topLeftCell="A54" activePane="bottomLeft" state="frozen"/>
      <selection pane="topLeft" activeCell="A1" sqref="A1"/>
      <selection pane="bottomLeft" activeCell="I13" sqref="I13"/>
    </sheetView>
  </sheetViews>
  <sheetFormatPr defaultColWidth="9.140625" defaultRowHeight="15"/>
  <cols>
    <col min="1" max="1" width="30.140625" style="79" customWidth="1"/>
    <col min="2" max="2" width="35.57421875" style="79" customWidth="1"/>
    <col min="3" max="3" width="9.57421875" style="79" bestFit="1" customWidth="1"/>
    <col min="4" max="4" width="7.7109375" style="79" customWidth="1"/>
    <col min="5" max="5" width="9.57421875" style="121" bestFit="1" customWidth="1"/>
    <col min="6" max="6" width="9.28125" style="79" bestFit="1" customWidth="1"/>
    <col min="7" max="8" width="10.00390625" style="79" bestFit="1" customWidth="1"/>
    <col min="9" max="9" width="44.421875" style="79" customWidth="1"/>
    <col min="10" max="10" width="11.7109375" style="79" bestFit="1" customWidth="1"/>
    <col min="11" max="11" width="10.00390625" style="79" bestFit="1" customWidth="1"/>
    <col min="12" max="12" width="1.28515625" style="122" customWidth="1"/>
    <col min="13" max="13" width="10.421875" style="123" customWidth="1"/>
    <col min="14" max="14" width="8.7109375" style="123" bestFit="1" customWidth="1"/>
    <col min="15" max="15" width="10.00390625" style="123" bestFit="1" customWidth="1"/>
    <col min="16" max="16" width="5.28125" style="97" bestFit="1" customWidth="1"/>
    <col min="17" max="16384" width="8.8515625" style="79" customWidth="1"/>
  </cols>
  <sheetData>
    <row r="1" spans="1:16" s="97" customFormat="1" ht="36">
      <c r="A1" s="96" t="s">
        <v>12</v>
      </c>
      <c r="B1" s="96" t="s">
        <v>13</v>
      </c>
      <c r="C1" s="84" t="s">
        <v>65</v>
      </c>
      <c r="D1" s="96" t="s">
        <v>14</v>
      </c>
      <c r="E1" s="84" t="s">
        <v>15</v>
      </c>
      <c r="F1" s="96" t="s">
        <v>16</v>
      </c>
      <c r="G1" s="96" t="s">
        <v>17</v>
      </c>
      <c r="H1" s="96" t="s">
        <v>18</v>
      </c>
      <c r="I1" s="96" t="s">
        <v>19</v>
      </c>
      <c r="J1" s="84" t="s">
        <v>53</v>
      </c>
      <c r="K1" s="84" t="s">
        <v>54</v>
      </c>
      <c r="L1" s="93"/>
      <c r="M1" s="92" t="s">
        <v>55</v>
      </c>
      <c r="N1" s="87" t="s">
        <v>68</v>
      </c>
      <c r="O1" s="87" t="s">
        <v>67</v>
      </c>
      <c r="P1" s="89" t="s">
        <v>69</v>
      </c>
    </row>
    <row r="2" spans="1:16" ht="12">
      <c r="A2" s="77"/>
      <c r="B2" s="77"/>
      <c r="C2" s="98"/>
      <c r="D2" s="107"/>
      <c r="E2" s="99"/>
      <c r="F2" s="100"/>
      <c r="G2" s="100"/>
      <c r="H2" s="106"/>
      <c r="I2" s="77"/>
      <c r="J2" s="101"/>
      <c r="K2" s="101"/>
      <c r="L2" s="102"/>
      <c r="M2" s="101"/>
      <c r="N2" s="101"/>
      <c r="O2" s="101"/>
      <c r="P2" s="103"/>
    </row>
    <row r="3" spans="1:16" ht="108">
      <c r="A3" s="64" t="s">
        <v>183</v>
      </c>
      <c r="B3" s="64" t="s">
        <v>190</v>
      </c>
      <c r="C3" s="98">
        <v>50000</v>
      </c>
      <c r="D3" s="103" t="s">
        <v>108</v>
      </c>
      <c r="E3" s="99">
        <v>35000</v>
      </c>
      <c r="F3" s="105">
        <v>44184</v>
      </c>
      <c r="G3" s="105">
        <v>44406</v>
      </c>
      <c r="H3" s="129" t="s">
        <v>715</v>
      </c>
      <c r="I3" s="322" t="s">
        <v>595</v>
      </c>
      <c r="J3" s="99"/>
      <c r="K3" s="178">
        <v>35000</v>
      </c>
      <c r="L3" s="102"/>
      <c r="M3" s="99"/>
      <c r="N3" s="99"/>
      <c r="O3" s="99"/>
      <c r="P3" s="103">
        <v>1</v>
      </c>
    </row>
    <row r="4" spans="1:16" ht="12">
      <c r="A4" s="77" t="s">
        <v>207</v>
      </c>
      <c r="B4" s="77" t="s">
        <v>208</v>
      </c>
      <c r="C4" s="98">
        <v>100000</v>
      </c>
      <c r="D4" s="107" t="s">
        <v>108</v>
      </c>
      <c r="E4" s="99">
        <v>100000</v>
      </c>
      <c r="F4" s="100">
        <v>44607</v>
      </c>
      <c r="G4" s="100">
        <v>44608</v>
      </c>
      <c r="H4" s="106">
        <v>44621</v>
      </c>
      <c r="I4" s="77"/>
      <c r="J4" s="101">
        <v>100000</v>
      </c>
      <c r="K4" s="101"/>
      <c r="L4" s="102"/>
      <c r="M4" s="101"/>
      <c r="N4" s="101"/>
      <c r="O4" s="101">
        <v>100000</v>
      </c>
      <c r="P4" s="103">
        <v>1</v>
      </c>
    </row>
    <row r="5" spans="1:16" ht="36">
      <c r="A5" s="77" t="s">
        <v>239</v>
      </c>
      <c r="B5" s="77" t="s">
        <v>240</v>
      </c>
      <c r="C5" s="98">
        <v>30000</v>
      </c>
      <c r="D5" s="107" t="s">
        <v>108</v>
      </c>
      <c r="E5" s="99">
        <v>15000</v>
      </c>
      <c r="F5" s="100">
        <v>44439</v>
      </c>
      <c r="G5" s="100">
        <v>44622</v>
      </c>
      <c r="H5" s="106">
        <v>44637</v>
      </c>
      <c r="I5" s="77" t="s">
        <v>241</v>
      </c>
      <c r="J5" s="101"/>
      <c r="K5" s="101">
        <v>15000</v>
      </c>
      <c r="L5" s="102"/>
      <c r="M5" s="101"/>
      <c r="N5" s="101"/>
      <c r="O5" s="101"/>
      <c r="P5" s="103">
        <v>1</v>
      </c>
    </row>
    <row r="6" spans="1:16" ht="24">
      <c r="A6" s="77" t="s">
        <v>294</v>
      </c>
      <c r="B6" s="77" t="s">
        <v>295</v>
      </c>
      <c r="C6" s="328">
        <v>14147.39</v>
      </c>
      <c r="D6" s="107" t="s">
        <v>108</v>
      </c>
      <c r="E6" s="178">
        <v>14147.39</v>
      </c>
      <c r="F6" s="100">
        <v>44546</v>
      </c>
      <c r="G6" s="100">
        <v>44652</v>
      </c>
      <c r="H6" s="106">
        <v>44666</v>
      </c>
      <c r="I6" s="77" t="s">
        <v>296</v>
      </c>
      <c r="J6" s="101"/>
      <c r="K6" s="175">
        <v>14147.39</v>
      </c>
      <c r="L6" s="102"/>
      <c r="M6" s="175">
        <v>14147.39</v>
      </c>
      <c r="N6" s="101"/>
      <c r="O6" s="175">
        <v>14147.39</v>
      </c>
      <c r="P6" s="103">
        <v>1</v>
      </c>
    </row>
    <row r="7" spans="1:16" s="163" customFormat="1" ht="72">
      <c r="A7" s="77" t="s">
        <v>273</v>
      </c>
      <c r="B7" s="77" t="s">
        <v>274</v>
      </c>
      <c r="C7" s="98">
        <v>80000</v>
      </c>
      <c r="D7" s="158" t="s">
        <v>108</v>
      </c>
      <c r="E7" s="258">
        <v>10008</v>
      </c>
      <c r="F7" s="259">
        <v>44536</v>
      </c>
      <c r="G7" s="259">
        <v>44546</v>
      </c>
      <c r="H7" s="341" t="s">
        <v>431</v>
      </c>
      <c r="I7" s="164" t="s">
        <v>415</v>
      </c>
      <c r="J7" s="257">
        <v>30006</v>
      </c>
      <c r="K7" s="257"/>
      <c r="L7" s="114"/>
      <c r="M7" s="257"/>
      <c r="N7" s="257">
        <v>30006</v>
      </c>
      <c r="O7" s="257"/>
      <c r="P7" s="244">
        <v>1</v>
      </c>
    </row>
    <row r="8" spans="1:16" s="163" customFormat="1" ht="36">
      <c r="A8" s="81" t="s">
        <v>527</v>
      </c>
      <c r="B8" s="81" t="s">
        <v>300</v>
      </c>
      <c r="C8" s="257">
        <v>38000</v>
      </c>
      <c r="D8" s="244" t="s">
        <v>108</v>
      </c>
      <c r="E8" s="258">
        <v>38000</v>
      </c>
      <c r="F8" s="259">
        <v>44561</v>
      </c>
      <c r="G8" s="259">
        <v>44663</v>
      </c>
      <c r="H8" s="259">
        <v>44721</v>
      </c>
      <c r="I8" s="338" t="s">
        <v>528</v>
      </c>
      <c r="J8" s="257"/>
      <c r="K8" s="257">
        <v>38000</v>
      </c>
      <c r="L8" s="114"/>
      <c r="M8" s="257"/>
      <c r="N8" s="257"/>
      <c r="O8" s="257">
        <v>38000</v>
      </c>
      <c r="P8" s="244">
        <v>1</v>
      </c>
    </row>
    <row r="9" spans="1:16" s="353" customFormat="1" ht="36">
      <c r="A9" s="348" t="s">
        <v>306</v>
      </c>
      <c r="B9" s="352" t="s">
        <v>312</v>
      </c>
      <c r="C9" s="349">
        <v>5000</v>
      </c>
      <c r="D9" s="350" t="s">
        <v>108</v>
      </c>
      <c r="E9" s="362">
        <v>5000</v>
      </c>
      <c r="F9" s="351">
        <v>44560</v>
      </c>
      <c r="G9" s="351">
        <v>44663</v>
      </c>
      <c r="H9" s="351">
        <v>44678</v>
      </c>
      <c r="I9" s="357" t="s">
        <v>418</v>
      </c>
      <c r="J9" s="349">
        <v>5000</v>
      </c>
      <c r="K9" s="363"/>
      <c r="L9" s="114"/>
      <c r="M9" s="349"/>
      <c r="N9" s="349"/>
      <c r="O9" s="349"/>
      <c r="P9" s="350">
        <v>1</v>
      </c>
    </row>
    <row r="10" spans="1:16" s="163" customFormat="1" ht="72">
      <c r="A10" s="256" t="s">
        <v>307</v>
      </c>
      <c r="B10" s="256" t="s">
        <v>313</v>
      </c>
      <c r="C10" s="339">
        <v>30001</v>
      </c>
      <c r="D10" s="244" t="s">
        <v>108</v>
      </c>
      <c r="E10" s="258">
        <v>30000</v>
      </c>
      <c r="F10" s="259">
        <v>44559</v>
      </c>
      <c r="G10" s="259">
        <v>44663</v>
      </c>
      <c r="H10" s="259">
        <v>44782</v>
      </c>
      <c r="I10" s="77" t="s">
        <v>750</v>
      </c>
      <c r="J10" s="257"/>
      <c r="K10" s="257">
        <v>30000</v>
      </c>
      <c r="L10" s="114"/>
      <c r="M10" s="257"/>
      <c r="N10" s="257"/>
      <c r="O10" s="257"/>
      <c r="P10" s="244">
        <v>1</v>
      </c>
    </row>
    <row r="11" spans="1:16" s="353" customFormat="1" ht="36">
      <c r="A11" s="348" t="s">
        <v>308</v>
      </c>
      <c r="B11" s="348" t="s">
        <v>314</v>
      </c>
      <c r="C11" s="349">
        <v>5000</v>
      </c>
      <c r="D11" s="350" t="s">
        <v>108</v>
      </c>
      <c r="E11" s="354">
        <v>5000</v>
      </c>
      <c r="F11" s="351">
        <v>44551</v>
      </c>
      <c r="G11" s="351">
        <v>44663</v>
      </c>
      <c r="H11" s="351">
        <v>44678</v>
      </c>
      <c r="I11" s="357" t="s">
        <v>418</v>
      </c>
      <c r="J11" s="349">
        <v>5000</v>
      </c>
      <c r="K11" s="349"/>
      <c r="L11" s="114"/>
      <c r="M11" s="349"/>
      <c r="N11" s="349"/>
      <c r="O11" s="349"/>
      <c r="P11" s="350">
        <v>1</v>
      </c>
    </row>
    <row r="12" spans="1:16" s="163" customFormat="1" ht="96">
      <c r="A12" s="256" t="s">
        <v>309</v>
      </c>
      <c r="B12" s="256" t="s">
        <v>399</v>
      </c>
      <c r="C12" s="257">
        <v>35000</v>
      </c>
      <c r="D12" s="343" t="s">
        <v>524</v>
      </c>
      <c r="E12" s="258">
        <v>35000</v>
      </c>
      <c r="F12" s="259">
        <v>44560</v>
      </c>
      <c r="G12" s="259">
        <v>44663</v>
      </c>
      <c r="H12" s="259">
        <v>44721</v>
      </c>
      <c r="I12" s="77" t="s">
        <v>1159</v>
      </c>
      <c r="J12" s="257"/>
      <c r="K12" s="257">
        <v>35000</v>
      </c>
      <c r="L12" s="114"/>
      <c r="M12" s="257"/>
      <c r="N12" s="257"/>
      <c r="O12" s="257"/>
      <c r="P12" s="244">
        <v>1</v>
      </c>
    </row>
    <row r="13" spans="1:16" s="353" customFormat="1" ht="36">
      <c r="A13" s="348" t="s">
        <v>310</v>
      </c>
      <c r="B13" s="348" t="s">
        <v>315</v>
      </c>
      <c r="C13" s="349">
        <v>5000</v>
      </c>
      <c r="D13" s="350" t="s">
        <v>108</v>
      </c>
      <c r="E13" s="348">
        <v>5000</v>
      </c>
      <c r="F13" s="351">
        <v>44440</v>
      </c>
      <c r="G13" s="351">
        <v>44663</v>
      </c>
      <c r="H13" s="351">
        <v>44678</v>
      </c>
      <c r="I13" s="352" t="s">
        <v>418</v>
      </c>
      <c r="J13" s="349">
        <v>5000</v>
      </c>
      <c r="K13" s="349"/>
      <c r="L13" s="114"/>
      <c r="M13" s="349"/>
      <c r="N13" s="349"/>
      <c r="O13" s="349"/>
      <c r="P13" s="350">
        <v>1</v>
      </c>
    </row>
    <row r="14" spans="1:16" s="353" customFormat="1" ht="36">
      <c r="A14" s="348" t="s">
        <v>311</v>
      </c>
      <c r="B14" s="352" t="s">
        <v>316</v>
      </c>
      <c r="C14" s="349">
        <v>5000</v>
      </c>
      <c r="D14" s="350" t="s">
        <v>108</v>
      </c>
      <c r="E14" s="354">
        <v>5000</v>
      </c>
      <c r="F14" s="351">
        <v>44523</v>
      </c>
      <c r="G14" s="351">
        <v>44663</v>
      </c>
      <c r="H14" s="351">
        <v>44678</v>
      </c>
      <c r="I14" s="352" t="s">
        <v>418</v>
      </c>
      <c r="J14" s="349">
        <v>5000</v>
      </c>
      <c r="K14" s="349"/>
      <c r="L14" s="114"/>
      <c r="M14" s="349"/>
      <c r="N14" s="349"/>
      <c r="O14" s="349"/>
      <c r="P14" s="350">
        <v>1</v>
      </c>
    </row>
    <row r="15" spans="1:16" s="353" customFormat="1" ht="60">
      <c r="A15" s="348" t="s">
        <v>332</v>
      </c>
      <c r="B15" s="352" t="s">
        <v>333</v>
      </c>
      <c r="C15" s="349">
        <v>25000</v>
      </c>
      <c r="D15" s="350" t="s">
        <v>108</v>
      </c>
      <c r="E15" s="354">
        <v>25000</v>
      </c>
      <c r="F15" s="351">
        <v>44547</v>
      </c>
      <c r="G15" s="351">
        <v>44663</v>
      </c>
      <c r="H15" s="351">
        <v>44678</v>
      </c>
      <c r="I15" s="352" t="s">
        <v>423</v>
      </c>
      <c r="J15" s="349"/>
      <c r="K15" s="349">
        <v>25000</v>
      </c>
      <c r="L15" s="114"/>
      <c r="M15" s="349"/>
      <c r="N15" s="349"/>
      <c r="O15" s="349"/>
      <c r="P15" s="350">
        <v>1</v>
      </c>
    </row>
    <row r="16" spans="1:16" s="353" customFormat="1" ht="24">
      <c r="A16" s="348" t="s">
        <v>348</v>
      </c>
      <c r="B16" s="348" t="s">
        <v>350</v>
      </c>
      <c r="C16" s="349">
        <v>69124</v>
      </c>
      <c r="D16" s="350" t="s">
        <v>108</v>
      </c>
      <c r="E16" s="354">
        <v>69124</v>
      </c>
      <c r="F16" s="351">
        <v>44517</v>
      </c>
      <c r="G16" s="351">
        <v>44663</v>
      </c>
      <c r="H16" s="351">
        <v>44678</v>
      </c>
      <c r="I16" s="352" t="s">
        <v>390</v>
      </c>
      <c r="J16" s="349"/>
      <c r="K16" s="349">
        <v>69124</v>
      </c>
      <c r="L16" s="114"/>
      <c r="M16" s="349"/>
      <c r="N16" s="349"/>
      <c r="O16" s="349"/>
      <c r="P16" s="350">
        <v>1</v>
      </c>
    </row>
    <row r="17" spans="1:16" s="353" customFormat="1" ht="36">
      <c r="A17" s="348" t="s">
        <v>349</v>
      </c>
      <c r="B17" s="348" t="s">
        <v>351</v>
      </c>
      <c r="C17" s="349">
        <v>10000</v>
      </c>
      <c r="D17" s="350" t="s">
        <v>108</v>
      </c>
      <c r="E17" s="355">
        <v>10000</v>
      </c>
      <c r="F17" s="356">
        <v>44517</v>
      </c>
      <c r="G17" s="351">
        <v>44663</v>
      </c>
      <c r="H17" s="351">
        <v>44678</v>
      </c>
      <c r="I17" s="352" t="s">
        <v>420</v>
      </c>
      <c r="J17" s="349">
        <v>10000</v>
      </c>
      <c r="K17" s="349"/>
      <c r="L17" s="114"/>
      <c r="M17" s="349"/>
      <c r="N17" s="349"/>
      <c r="O17" s="349"/>
      <c r="P17" s="350">
        <v>1</v>
      </c>
    </row>
    <row r="18" spans="1:16" s="353" customFormat="1" ht="60">
      <c r="A18" s="357" t="s">
        <v>346</v>
      </c>
      <c r="B18" s="357" t="s">
        <v>347</v>
      </c>
      <c r="C18" s="358">
        <v>25000</v>
      </c>
      <c r="D18" s="359" t="s">
        <v>417</v>
      </c>
      <c r="E18" s="360">
        <v>20000</v>
      </c>
      <c r="F18" s="361">
        <v>44547</v>
      </c>
      <c r="G18" s="351">
        <v>44663</v>
      </c>
      <c r="H18" s="383" t="s">
        <v>849</v>
      </c>
      <c r="I18" s="357" t="s">
        <v>816</v>
      </c>
      <c r="J18" s="349"/>
      <c r="K18" s="349">
        <v>25000</v>
      </c>
      <c r="L18" s="114"/>
      <c r="M18" s="349"/>
      <c r="N18" s="349"/>
      <c r="O18" s="349"/>
      <c r="P18" s="350">
        <v>1</v>
      </c>
    </row>
    <row r="19" spans="1:16" s="163" customFormat="1" ht="12">
      <c r="A19" s="81" t="s">
        <v>486</v>
      </c>
      <c r="B19" s="256" t="s">
        <v>487</v>
      </c>
      <c r="C19" s="257">
        <v>15000</v>
      </c>
      <c r="D19" s="244" t="s">
        <v>108</v>
      </c>
      <c r="E19" s="329">
        <v>15000</v>
      </c>
      <c r="F19" s="140">
        <v>44663</v>
      </c>
      <c r="G19" s="259">
        <v>44706</v>
      </c>
      <c r="H19" s="259">
        <v>44721</v>
      </c>
      <c r="I19" s="81" t="s">
        <v>488</v>
      </c>
      <c r="J19" s="257"/>
      <c r="K19" s="257">
        <v>15000</v>
      </c>
      <c r="L19" s="114"/>
      <c r="M19" s="257">
        <v>15000</v>
      </c>
      <c r="N19" s="257"/>
      <c r="O19" s="257">
        <v>15000</v>
      </c>
      <c r="P19" s="244">
        <v>1</v>
      </c>
    </row>
    <row r="20" spans="1:16" s="163" customFormat="1" ht="60">
      <c r="A20" s="128" t="s">
        <v>322</v>
      </c>
      <c r="B20" s="80" t="s">
        <v>330</v>
      </c>
      <c r="C20" s="127">
        <v>12000</v>
      </c>
      <c r="D20" s="340" t="s">
        <v>108</v>
      </c>
      <c r="E20" s="99">
        <v>12000</v>
      </c>
      <c r="F20" s="100">
        <v>44546</v>
      </c>
      <c r="G20" s="100">
        <v>44663</v>
      </c>
      <c r="H20" s="341">
        <v>44721</v>
      </c>
      <c r="I20" s="77" t="s">
        <v>525</v>
      </c>
      <c r="J20" s="99"/>
      <c r="K20" s="99">
        <v>12000</v>
      </c>
      <c r="L20" s="102"/>
      <c r="M20" s="99"/>
      <c r="N20" s="99"/>
      <c r="O20" s="99"/>
      <c r="P20" s="107">
        <v>1</v>
      </c>
    </row>
    <row r="21" spans="1:16" ht="36">
      <c r="A21" s="81" t="s">
        <v>434</v>
      </c>
      <c r="B21" s="256" t="s">
        <v>573</v>
      </c>
      <c r="C21" s="257">
        <v>61500</v>
      </c>
      <c r="D21" s="244" t="s">
        <v>108</v>
      </c>
      <c r="E21" s="371">
        <v>6727.29</v>
      </c>
      <c r="F21" s="276">
        <v>44512</v>
      </c>
      <c r="G21" s="113">
        <v>44728</v>
      </c>
      <c r="H21" s="113">
        <v>44742</v>
      </c>
      <c r="I21" s="372" t="s">
        <v>574</v>
      </c>
      <c r="J21" s="110"/>
      <c r="K21" s="370">
        <v>6727.29</v>
      </c>
      <c r="L21" s="114"/>
      <c r="M21" s="110"/>
      <c r="N21" s="110"/>
      <c r="O21" s="110"/>
      <c r="P21" s="111">
        <v>1</v>
      </c>
    </row>
    <row r="22" spans="1:16" ht="24">
      <c r="A22" s="81" t="s">
        <v>614</v>
      </c>
      <c r="B22" s="256" t="s">
        <v>615</v>
      </c>
      <c r="C22" s="257">
        <v>30000</v>
      </c>
      <c r="D22" s="244" t="s">
        <v>108</v>
      </c>
      <c r="E22" s="275">
        <v>30000</v>
      </c>
      <c r="F22" s="276">
        <v>44697</v>
      </c>
      <c r="G22" s="113">
        <v>44734</v>
      </c>
      <c r="H22" s="113">
        <v>44757</v>
      </c>
      <c r="I22" s="81" t="s">
        <v>616</v>
      </c>
      <c r="J22" s="110"/>
      <c r="K22" s="110">
        <v>30000</v>
      </c>
      <c r="L22" s="114"/>
      <c r="M22" s="110">
        <v>30000</v>
      </c>
      <c r="N22" s="110"/>
      <c r="O22" s="110">
        <v>30000</v>
      </c>
      <c r="P22" s="111">
        <v>1</v>
      </c>
    </row>
    <row r="23" spans="1:16" ht="72">
      <c r="A23" s="81" t="s">
        <v>434</v>
      </c>
      <c r="B23" s="256" t="s">
        <v>742</v>
      </c>
      <c r="C23" s="257">
        <v>55000</v>
      </c>
      <c r="D23" s="244" t="s">
        <v>108</v>
      </c>
      <c r="E23" s="275">
        <v>55000</v>
      </c>
      <c r="F23" s="276">
        <v>44434</v>
      </c>
      <c r="G23" s="380" t="s">
        <v>743</v>
      </c>
      <c r="H23" s="380" t="s">
        <v>807</v>
      </c>
      <c r="I23" s="81" t="s">
        <v>744</v>
      </c>
      <c r="J23" s="110"/>
      <c r="K23" s="110">
        <v>20000</v>
      </c>
      <c r="L23" s="114"/>
      <c r="M23" s="110"/>
      <c r="N23" s="110"/>
      <c r="O23" s="110"/>
      <c r="P23" s="111">
        <v>1</v>
      </c>
    </row>
    <row r="24" spans="1:16" ht="24">
      <c r="A24" s="81" t="s">
        <v>653</v>
      </c>
      <c r="B24" s="256" t="s">
        <v>654</v>
      </c>
      <c r="C24" s="257">
        <v>25000</v>
      </c>
      <c r="D24" s="244" t="s">
        <v>108</v>
      </c>
      <c r="E24" s="275">
        <v>25000</v>
      </c>
      <c r="F24" s="276">
        <v>44650</v>
      </c>
      <c r="G24" s="113">
        <v>44769</v>
      </c>
      <c r="H24" s="259">
        <v>44802</v>
      </c>
      <c r="I24" s="81" t="s">
        <v>767</v>
      </c>
      <c r="J24" s="110"/>
      <c r="K24" s="110">
        <v>25000</v>
      </c>
      <c r="L24" s="114"/>
      <c r="M24" s="110"/>
      <c r="N24" s="110"/>
      <c r="O24" s="110"/>
      <c r="P24" s="111">
        <v>1</v>
      </c>
    </row>
    <row r="25" spans="1:16" ht="48">
      <c r="A25" s="81" t="s">
        <v>657</v>
      </c>
      <c r="B25" s="256" t="s">
        <v>658</v>
      </c>
      <c r="C25" s="257">
        <v>16900</v>
      </c>
      <c r="D25" s="244" t="s">
        <v>108</v>
      </c>
      <c r="E25" s="275">
        <v>16900</v>
      </c>
      <c r="F25" s="276">
        <v>44680</v>
      </c>
      <c r="G25" s="113">
        <v>44769</v>
      </c>
      <c r="H25" s="113">
        <v>44830</v>
      </c>
      <c r="I25" s="81" t="s">
        <v>903</v>
      </c>
      <c r="J25" s="110"/>
      <c r="K25" s="110">
        <v>16900</v>
      </c>
      <c r="L25" s="114"/>
      <c r="M25" s="110"/>
      <c r="N25" s="110"/>
      <c r="O25" s="110"/>
      <c r="P25" s="111">
        <v>1</v>
      </c>
    </row>
    <row r="26" spans="1:16" ht="24">
      <c r="A26" s="81" t="s">
        <v>659</v>
      </c>
      <c r="B26" s="81" t="s">
        <v>660</v>
      </c>
      <c r="C26" s="257">
        <v>20000</v>
      </c>
      <c r="D26" s="244" t="s">
        <v>108</v>
      </c>
      <c r="E26" s="275">
        <v>20000</v>
      </c>
      <c r="F26" s="276">
        <v>44594</v>
      </c>
      <c r="G26" s="113">
        <v>44769</v>
      </c>
      <c r="H26" s="259">
        <v>44802</v>
      </c>
      <c r="I26" s="81" t="s">
        <v>768</v>
      </c>
      <c r="J26" s="110"/>
      <c r="K26" s="110">
        <v>20000</v>
      </c>
      <c r="L26" s="114"/>
      <c r="M26" s="110"/>
      <c r="N26" s="110"/>
      <c r="O26" s="110"/>
      <c r="P26" s="111">
        <v>1</v>
      </c>
    </row>
    <row r="27" spans="1:16" ht="36">
      <c r="A27" s="81" t="s">
        <v>662</v>
      </c>
      <c r="B27" s="81" t="s">
        <v>663</v>
      </c>
      <c r="C27" s="257">
        <v>7500</v>
      </c>
      <c r="D27" s="244" t="s">
        <v>108</v>
      </c>
      <c r="E27" s="275">
        <v>7500</v>
      </c>
      <c r="F27" s="276">
        <v>44682</v>
      </c>
      <c r="G27" s="113">
        <v>44769</v>
      </c>
      <c r="H27" s="259">
        <v>44802</v>
      </c>
      <c r="I27" s="81" t="s">
        <v>770</v>
      </c>
      <c r="J27" s="110"/>
      <c r="K27" s="110">
        <v>7500</v>
      </c>
      <c r="L27" s="114"/>
      <c r="M27" s="110"/>
      <c r="N27" s="110"/>
      <c r="O27" s="110"/>
      <c r="P27" s="111">
        <v>1</v>
      </c>
    </row>
    <row r="28" spans="1:16" ht="36">
      <c r="A28" s="81" t="s">
        <v>538</v>
      </c>
      <c r="B28" s="256" t="s">
        <v>665</v>
      </c>
      <c r="C28" s="257">
        <v>12000</v>
      </c>
      <c r="D28" s="244" t="s">
        <v>108</v>
      </c>
      <c r="E28" s="275">
        <v>12000</v>
      </c>
      <c r="F28" s="276">
        <v>44680</v>
      </c>
      <c r="G28" s="113">
        <v>44769</v>
      </c>
      <c r="H28" s="259">
        <v>44802</v>
      </c>
      <c r="I28" s="81" t="s">
        <v>771</v>
      </c>
      <c r="J28" s="110"/>
      <c r="K28" s="110">
        <v>12000</v>
      </c>
      <c r="L28" s="114"/>
      <c r="M28" s="110"/>
      <c r="N28" s="110"/>
      <c r="O28" s="110"/>
      <c r="P28" s="111">
        <v>1</v>
      </c>
    </row>
    <row r="29" spans="1:16" ht="36">
      <c r="A29" s="81" t="s">
        <v>672</v>
      </c>
      <c r="B29" s="256" t="s">
        <v>674</v>
      </c>
      <c r="C29" s="339">
        <v>33574.94</v>
      </c>
      <c r="D29" s="244" t="s">
        <v>108</v>
      </c>
      <c r="E29" s="371">
        <v>33574.94</v>
      </c>
      <c r="F29" s="276">
        <v>44634</v>
      </c>
      <c r="G29" s="113">
        <v>44769</v>
      </c>
      <c r="H29" s="259">
        <v>44802</v>
      </c>
      <c r="I29" s="81" t="s">
        <v>769</v>
      </c>
      <c r="J29" s="110"/>
      <c r="K29" s="370">
        <v>33574.94</v>
      </c>
      <c r="L29" s="114"/>
      <c r="M29" s="110"/>
      <c r="N29" s="110"/>
      <c r="O29" s="110"/>
      <c r="P29" s="111">
        <v>1</v>
      </c>
    </row>
    <row r="30" spans="1:16" ht="36">
      <c r="A30" s="81" t="s">
        <v>673</v>
      </c>
      <c r="B30" s="256" t="s">
        <v>675</v>
      </c>
      <c r="C30" s="257">
        <v>13000</v>
      </c>
      <c r="D30" s="244" t="s">
        <v>108</v>
      </c>
      <c r="E30" s="275">
        <v>13000</v>
      </c>
      <c r="F30" s="276">
        <v>44658</v>
      </c>
      <c r="G30" s="113">
        <v>44769</v>
      </c>
      <c r="H30" s="259">
        <v>44802</v>
      </c>
      <c r="I30" s="81" t="s">
        <v>772</v>
      </c>
      <c r="J30" s="110"/>
      <c r="K30" s="110">
        <v>13000</v>
      </c>
      <c r="L30" s="114"/>
      <c r="M30" s="110"/>
      <c r="N30" s="110"/>
      <c r="O30" s="110"/>
      <c r="P30" s="111">
        <v>1</v>
      </c>
    </row>
    <row r="31" spans="1:16" ht="36">
      <c r="A31" s="81" t="s">
        <v>267</v>
      </c>
      <c r="B31" s="256" t="s">
        <v>676</v>
      </c>
      <c r="C31" s="257">
        <v>30000</v>
      </c>
      <c r="D31" s="244" t="s">
        <v>108</v>
      </c>
      <c r="E31" s="275">
        <v>25000</v>
      </c>
      <c r="F31" s="276">
        <v>44704</v>
      </c>
      <c r="G31" s="113">
        <v>44769</v>
      </c>
      <c r="H31" s="259">
        <v>44802</v>
      </c>
      <c r="I31" s="81" t="s">
        <v>773</v>
      </c>
      <c r="J31" s="110"/>
      <c r="K31" s="110">
        <v>25000</v>
      </c>
      <c r="L31" s="114"/>
      <c r="M31" s="110"/>
      <c r="N31" s="110"/>
      <c r="O31" s="110"/>
      <c r="P31" s="111">
        <v>1</v>
      </c>
    </row>
    <row r="32" spans="1:16" ht="36">
      <c r="A32" s="81" t="s">
        <v>685</v>
      </c>
      <c r="B32" s="256" t="s">
        <v>686</v>
      </c>
      <c r="C32" s="257">
        <v>5000</v>
      </c>
      <c r="D32" s="244" t="s">
        <v>108</v>
      </c>
      <c r="E32" s="275">
        <v>5000</v>
      </c>
      <c r="F32" s="276">
        <v>44679</v>
      </c>
      <c r="G32" s="113">
        <v>44769</v>
      </c>
      <c r="H32" s="105">
        <v>44802</v>
      </c>
      <c r="I32" s="81" t="s">
        <v>774</v>
      </c>
      <c r="J32" s="110">
        <v>5000</v>
      </c>
      <c r="K32" s="110"/>
      <c r="L32" s="114"/>
      <c r="M32" s="110"/>
      <c r="N32" s="110"/>
      <c r="O32" s="110"/>
      <c r="P32" s="111">
        <v>1</v>
      </c>
    </row>
    <row r="33" spans="1:16" ht="36">
      <c r="A33" s="81" t="s">
        <v>689</v>
      </c>
      <c r="B33" s="256" t="s">
        <v>690</v>
      </c>
      <c r="C33" s="257">
        <v>5000</v>
      </c>
      <c r="D33" s="244" t="s">
        <v>108</v>
      </c>
      <c r="E33" s="275">
        <v>5000</v>
      </c>
      <c r="F33" s="276">
        <v>44672</v>
      </c>
      <c r="G33" s="113">
        <v>44769</v>
      </c>
      <c r="H33" s="105">
        <v>44802</v>
      </c>
      <c r="I33" s="81" t="s">
        <v>774</v>
      </c>
      <c r="J33" s="110">
        <v>5000</v>
      </c>
      <c r="K33" s="110"/>
      <c r="L33" s="114"/>
      <c r="M33" s="110"/>
      <c r="N33" s="110"/>
      <c r="O33" s="110"/>
      <c r="P33" s="111">
        <v>1</v>
      </c>
    </row>
    <row r="34" spans="1:16" ht="36">
      <c r="A34" s="81" t="s">
        <v>691</v>
      </c>
      <c r="B34" s="256" t="s">
        <v>692</v>
      </c>
      <c r="C34" s="257">
        <v>5000</v>
      </c>
      <c r="D34" s="244" t="s">
        <v>108</v>
      </c>
      <c r="E34" s="275">
        <v>5000</v>
      </c>
      <c r="F34" s="276">
        <v>44677</v>
      </c>
      <c r="G34" s="113">
        <v>44769</v>
      </c>
      <c r="H34" s="105">
        <v>44802</v>
      </c>
      <c r="I34" s="81" t="s">
        <v>778</v>
      </c>
      <c r="J34" s="110">
        <v>5000</v>
      </c>
      <c r="K34" s="110"/>
      <c r="L34" s="114"/>
      <c r="M34" s="110"/>
      <c r="N34" s="110"/>
      <c r="O34" s="110"/>
      <c r="P34" s="111">
        <v>1</v>
      </c>
    </row>
    <row r="35" spans="1:16" ht="48">
      <c r="A35" s="81" t="s">
        <v>482</v>
      </c>
      <c r="B35" s="256" t="s">
        <v>695</v>
      </c>
      <c r="C35" s="257">
        <v>20842</v>
      </c>
      <c r="D35" s="244" t="s">
        <v>417</v>
      </c>
      <c r="E35" s="275">
        <v>15842</v>
      </c>
      <c r="F35" s="276">
        <v>44671</v>
      </c>
      <c r="G35" s="113">
        <v>44769</v>
      </c>
      <c r="H35" s="259">
        <v>44802</v>
      </c>
      <c r="I35" s="81" t="s">
        <v>775</v>
      </c>
      <c r="J35" s="110"/>
      <c r="K35" s="110">
        <v>15842</v>
      </c>
      <c r="L35" s="114"/>
      <c r="M35" s="110"/>
      <c r="N35" s="110"/>
      <c r="O35" s="110"/>
      <c r="P35" s="111">
        <v>1</v>
      </c>
    </row>
    <row r="36" spans="1:16" ht="48">
      <c r="A36" s="81" t="s">
        <v>696</v>
      </c>
      <c r="B36" s="256" t="s">
        <v>697</v>
      </c>
      <c r="C36" s="257">
        <v>10000</v>
      </c>
      <c r="D36" s="244" t="s">
        <v>108</v>
      </c>
      <c r="E36" s="275">
        <v>10000</v>
      </c>
      <c r="F36" s="276">
        <v>44681</v>
      </c>
      <c r="G36" s="113">
        <v>44769</v>
      </c>
      <c r="H36" s="82"/>
      <c r="I36" s="81" t="s">
        <v>776</v>
      </c>
      <c r="J36" s="110"/>
      <c r="K36" s="110"/>
      <c r="L36" s="114"/>
      <c r="M36" s="110"/>
      <c r="N36" s="110"/>
      <c r="O36" s="110"/>
      <c r="P36" s="111"/>
    </row>
    <row r="37" spans="1:16" ht="36">
      <c r="A37" s="81" t="s">
        <v>195</v>
      </c>
      <c r="B37" s="256" t="s">
        <v>698</v>
      </c>
      <c r="C37" s="257">
        <v>9490</v>
      </c>
      <c r="D37" s="244" t="s">
        <v>108</v>
      </c>
      <c r="E37" s="275">
        <v>9490</v>
      </c>
      <c r="F37" s="276">
        <v>44642</v>
      </c>
      <c r="G37" s="113">
        <v>44769</v>
      </c>
      <c r="H37" s="259">
        <v>44802</v>
      </c>
      <c r="I37" s="81" t="s">
        <v>777</v>
      </c>
      <c r="J37" s="110"/>
      <c r="K37" s="110">
        <v>9490</v>
      </c>
      <c r="L37" s="114"/>
      <c r="M37" s="110"/>
      <c r="N37" s="110"/>
      <c r="O37" s="110"/>
      <c r="P37" s="111">
        <v>1</v>
      </c>
    </row>
    <row r="38" spans="1:16" ht="36">
      <c r="A38" s="81" t="s">
        <v>215</v>
      </c>
      <c r="B38" s="256" t="s">
        <v>640</v>
      </c>
      <c r="C38" s="257">
        <v>19500</v>
      </c>
      <c r="D38" s="244" t="s">
        <v>108</v>
      </c>
      <c r="E38" s="275">
        <v>19500</v>
      </c>
      <c r="F38" s="276">
        <v>44735</v>
      </c>
      <c r="G38" s="113">
        <v>44769</v>
      </c>
      <c r="H38" s="105">
        <v>44802</v>
      </c>
      <c r="I38" s="81" t="s">
        <v>779</v>
      </c>
      <c r="J38" s="110">
        <v>19500</v>
      </c>
      <c r="K38" s="110"/>
      <c r="L38" s="114"/>
      <c r="M38" s="110"/>
      <c r="N38" s="110"/>
      <c r="O38" s="110"/>
      <c r="P38" s="111">
        <v>1</v>
      </c>
    </row>
    <row r="39" spans="1:16" ht="36">
      <c r="A39" s="81" t="s">
        <v>699</v>
      </c>
      <c r="B39" s="256" t="s">
        <v>705</v>
      </c>
      <c r="C39" s="257">
        <v>30000</v>
      </c>
      <c r="D39" s="244" t="s">
        <v>108</v>
      </c>
      <c r="E39" s="275">
        <v>20000</v>
      </c>
      <c r="F39" s="276">
        <v>44663</v>
      </c>
      <c r="G39" s="113">
        <v>44769</v>
      </c>
      <c r="H39" s="259">
        <v>44802</v>
      </c>
      <c r="I39" s="81" t="s">
        <v>780</v>
      </c>
      <c r="J39" s="110"/>
      <c r="K39" s="110">
        <v>20000</v>
      </c>
      <c r="L39" s="114"/>
      <c r="M39" s="110"/>
      <c r="N39" s="110"/>
      <c r="O39" s="110"/>
      <c r="P39" s="111">
        <v>1</v>
      </c>
    </row>
    <row r="40" spans="1:16" ht="36">
      <c r="A40" s="81" t="s">
        <v>700</v>
      </c>
      <c r="B40" s="256" t="s">
        <v>640</v>
      </c>
      <c r="C40" s="257">
        <v>2750</v>
      </c>
      <c r="D40" s="244" t="s">
        <v>108</v>
      </c>
      <c r="E40" s="275">
        <v>2750</v>
      </c>
      <c r="F40" s="276">
        <v>44708</v>
      </c>
      <c r="G40" s="113">
        <v>44769</v>
      </c>
      <c r="H40" s="105">
        <v>44802</v>
      </c>
      <c r="I40" s="81" t="s">
        <v>781</v>
      </c>
      <c r="J40" s="110">
        <v>2750</v>
      </c>
      <c r="K40" s="110"/>
      <c r="L40" s="114"/>
      <c r="M40" s="110"/>
      <c r="N40" s="110"/>
      <c r="O40" s="110"/>
      <c r="P40" s="111">
        <v>1</v>
      </c>
    </row>
    <row r="41" spans="1:16" ht="36">
      <c r="A41" s="81" t="s">
        <v>701</v>
      </c>
      <c r="B41" s="256" t="s">
        <v>640</v>
      </c>
      <c r="C41" s="257">
        <v>8400</v>
      </c>
      <c r="D41" s="244" t="s">
        <v>108</v>
      </c>
      <c r="E41" s="275">
        <v>8400</v>
      </c>
      <c r="F41" s="276">
        <v>44740</v>
      </c>
      <c r="G41" s="113">
        <v>44769</v>
      </c>
      <c r="H41" s="105">
        <v>44802</v>
      </c>
      <c r="I41" s="81" t="s">
        <v>782</v>
      </c>
      <c r="J41" s="110">
        <v>8400</v>
      </c>
      <c r="K41" s="110"/>
      <c r="L41" s="114"/>
      <c r="M41" s="110"/>
      <c r="N41" s="110"/>
      <c r="O41" s="110"/>
      <c r="P41" s="111">
        <v>1</v>
      </c>
    </row>
    <row r="42" spans="1:16" ht="48">
      <c r="A42" s="81" t="s">
        <v>702</v>
      </c>
      <c r="B42" s="256" t="s">
        <v>640</v>
      </c>
      <c r="C42" s="257">
        <v>3025</v>
      </c>
      <c r="D42" s="244" t="s">
        <v>108</v>
      </c>
      <c r="E42" s="275">
        <v>2025</v>
      </c>
      <c r="F42" s="276">
        <v>44743</v>
      </c>
      <c r="G42" s="113">
        <v>44769</v>
      </c>
      <c r="H42" s="113">
        <v>44805</v>
      </c>
      <c r="I42" s="81" t="s">
        <v>845</v>
      </c>
      <c r="J42" s="110">
        <v>2025</v>
      </c>
      <c r="K42" s="110"/>
      <c r="L42" s="114"/>
      <c r="M42" s="110"/>
      <c r="N42" s="110"/>
      <c r="O42" s="110"/>
      <c r="P42" s="111">
        <v>1</v>
      </c>
    </row>
    <row r="43" spans="1:16" ht="36">
      <c r="A43" s="81" t="s">
        <v>703</v>
      </c>
      <c r="B43" s="256" t="s">
        <v>706</v>
      </c>
      <c r="C43" s="257">
        <v>5000</v>
      </c>
      <c r="D43" s="244" t="s">
        <v>108</v>
      </c>
      <c r="E43" s="275">
        <v>5000</v>
      </c>
      <c r="F43" s="276">
        <v>44680</v>
      </c>
      <c r="G43" s="113">
        <v>44769</v>
      </c>
      <c r="H43" s="105">
        <v>44802</v>
      </c>
      <c r="I43" s="81" t="s">
        <v>778</v>
      </c>
      <c r="J43" s="110">
        <v>5000</v>
      </c>
      <c r="K43" s="110"/>
      <c r="L43" s="114"/>
      <c r="M43" s="110"/>
      <c r="N43" s="110"/>
      <c r="O43" s="110"/>
      <c r="P43" s="111">
        <v>1</v>
      </c>
    </row>
    <row r="44" spans="1:16" ht="36">
      <c r="A44" s="81" t="s">
        <v>704</v>
      </c>
      <c r="B44" s="256" t="s">
        <v>640</v>
      </c>
      <c r="C44" s="257">
        <v>7275</v>
      </c>
      <c r="D44" s="244" t="s">
        <v>108</v>
      </c>
      <c r="E44" s="275">
        <v>7275</v>
      </c>
      <c r="F44" s="276">
        <v>44704</v>
      </c>
      <c r="G44" s="113">
        <v>44769</v>
      </c>
      <c r="H44" s="105">
        <v>44802</v>
      </c>
      <c r="I44" s="81" t="s">
        <v>783</v>
      </c>
      <c r="J44" s="110">
        <v>7275</v>
      </c>
      <c r="K44" s="110"/>
      <c r="L44" s="114"/>
      <c r="M44" s="110"/>
      <c r="N44" s="110"/>
      <c r="O44" s="110"/>
      <c r="P44" s="111">
        <v>1</v>
      </c>
    </row>
    <row r="45" spans="1:16" ht="36">
      <c r="A45" s="81" t="s">
        <v>710</v>
      </c>
      <c r="B45" s="256" t="s">
        <v>711</v>
      </c>
      <c r="C45" s="257">
        <v>19475</v>
      </c>
      <c r="D45" s="244" t="s">
        <v>108</v>
      </c>
      <c r="E45" s="275">
        <v>19475</v>
      </c>
      <c r="F45" s="276">
        <v>44740</v>
      </c>
      <c r="G45" s="113">
        <v>44769</v>
      </c>
      <c r="H45" s="105">
        <v>44802</v>
      </c>
      <c r="I45" s="81" t="s">
        <v>784</v>
      </c>
      <c r="J45" s="110">
        <v>19475</v>
      </c>
      <c r="K45" s="110"/>
      <c r="L45" s="114"/>
      <c r="M45" s="110"/>
      <c r="N45" s="110"/>
      <c r="O45" s="110"/>
      <c r="P45" s="111">
        <v>1</v>
      </c>
    </row>
    <row r="46" spans="1:16" ht="36">
      <c r="A46" s="81" t="s">
        <v>712</v>
      </c>
      <c r="B46" s="256" t="s">
        <v>707</v>
      </c>
      <c r="C46" s="257">
        <v>20000</v>
      </c>
      <c r="D46" s="244" t="s">
        <v>108</v>
      </c>
      <c r="E46" s="275">
        <v>20000</v>
      </c>
      <c r="F46" s="276">
        <v>44739</v>
      </c>
      <c r="G46" s="113">
        <v>44769</v>
      </c>
      <c r="H46" s="105">
        <v>44802</v>
      </c>
      <c r="I46" s="81" t="s">
        <v>785</v>
      </c>
      <c r="J46" s="110">
        <v>20000</v>
      </c>
      <c r="K46" s="110"/>
      <c r="L46" s="114"/>
      <c r="M46" s="110"/>
      <c r="N46" s="110"/>
      <c r="O46" s="110"/>
      <c r="P46" s="111">
        <v>1</v>
      </c>
    </row>
    <row r="47" spans="1:16" ht="36">
      <c r="A47" s="81" t="s">
        <v>215</v>
      </c>
      <c r="B47" s="256" t="s">
        <v>707</v>
      </c>
      <c r="C47" s="257">
        <v>20000</v>
      </c>
      <c r="D47" s="244" t="s">
        <v>108</v>
      </c>
      <c r="E47" s="275">
        <v>20000</v>
      </c>
      <c r="F47" s="276">
        <v>44740</v>
      </c>
      <c r="G47" s="113">
        <v>44769</v>
      </c>
      <c r="H47" s="105">
        <v>44802</v>
      </c>
      <c r="I47" s="81" t="s">
        <v>785</v>
      </c>
      <c r="J47" s="110">
        <v>20000</v>
      </c>
      <c r="K47" s="110"/>
      <c r="L47" s="114"/>
      <c r="M47" s="110"/>
      <c r="N47" s="110"/>
      <c r="O47" s="110"/>
      <c r="P47" s="111">
        <v>1</v>
      </c>
    </row>
    <row r="48" spans="1:16" ht="36">
      <c r="A48" s="81" t="s">
        <v>713</v>
      </c>
      <c r="B48" s="256" t="s">
        <v>708</v>
      </c>
      <c r="C48" s="257">
        <v>20000</v>
      </c>
      <c r="D48" s="244" t="s">
        <v>108</v>
      </c>
      <c r="E48" s="275">
        <v>20000</v>
      </c>
      <c r="F48" s="276">
        <v>44735</v>
      </c>
      <c r="G48" s="113">
        <v>44769</v>
      </c>
      <c r="H48" s="105">
        <v>44802</v>
      </c>
      <c r="I48" s="81" t="s">
        <v>785</v>
      </c>
      <c r="J48" s="110">
        <v>20000</v>
      </c>
      <c r="K48" s="110"/>
      <c r="L48" s="114"/>
      <c r="M48" s="110"/>
      <c r="N48" s="110"/>
      <c r="O48" s="110">
        <v>20000</v>
      </c>
      <c r="P48" s="111">
        <v>1</v>
      </c>
    </row>
    <row r="49" spans="1:16" ht="36">
      <c r="A49" s="81" t="s">
        <v>716</v>
      </c>
      <c r="B49" s="256" t="s">
        <v>717</v>
      </c>
      <c r="C49" s="257">
        <v>5000</v>
      </c>
      <c r="D49" s="244" t="s">
        <v>108</v>
      </c>
      <c r="E49" s="275">
        <v>5000</v>
      </c>
      <c r="F49" s="276">
        <v>44678</v>
      </c>
      <c r="G49" s="113">
        <v>44769</v>
      </c>
      <c r="H49" s="105">
        <v>44802</v>
      </c>
      <c r="I49" s="81" t="s">
        <v>778</v>
      </c>
      <c r="J49" s="110">
        <v>5000</v>
      </c>
      <c r="K49" s="110"/>
      <c r="L49" s="114"/>
      <c r="M49" s="110"/>
      <c r="N49" s="110"/>
      <c r="O49" s="110"/>
      <c r="P49" s="111">
        <v>1</v>
      </c>
    </row>
    <row r="50" spans="1:16" ht="36">
      <c r="A50" s="81" t="s">
        <v>687</v>
      </c>
      <c r="B50" s="256" t="s">
        <v>688</v>
      </c>
      <c r="C50" s="257">
        <v>2400</v>
      </c>
      <c r="D50" s="244" t="s">
        <v>108</v>
      </c>
      <c r="E50" s="275">
        <v>2400</v>
      </c>
      <c r="F50" s="276">
        <v>44676</v>
      </c>
      <c r="G50" s="113">
        <v>44769</v>
      </c>
      <c r="H50" s="259">
        <v>44802</v>
      </c>
      <c r="I50" s="81" t="s">
        <v>817</v>
      </c>
      <c r="J50" s="110">
        <v>2400</v>
      </c>
      <c r="K50" s="110"/>
      <c r="L50" s="114"/>
      <c r="M50" s="110"/>
      <c r="N50" s="110"/>
      <c r="O50" s="110"/>
      <c r="P50" s="111">
        <v>1</v>
      </c>
    </row>
    <row r="51" spans="1:16" ht="24">
      <c r="A51" s="81" t="s">
        <v>509</v>
      </c>
      <c r="B51" s="256" t="s">
        <v>847</v>
      </c>
      <c r="C51" s="257">
        <v>74500</v>
      </c>
      <c r="D51" s="244" t="s">
        <v>108</v>
      </c>
      <c r="E51" s="275">
        <v>24500</v>
      </c>
      <c r="F51" s="276">
        <v>44284</v>
      </c>
      <c r="G51" s="113">
        <v>44799</v>
      </c>
      <c r="H51" s="113">
        <v>44817</v>
      </c>
      <c r="I51" s="372" t="s">
        <v>848</v>
      </c>
      <c r="J51" s="110">
        <v>24500</v>
      </c>
      <c r="K51" s="110"/>
      <c r="L51" s="114"/>
      <c r="M51" s="110"/>
      <c r="N51" s="110"/>
      <c r="O51" s="110">
        <v>24500</v>
      </c>
      <c r="P51" s="111">
        <v>1</v>
      </c>
    </row>
    <row r="52" spans="1:16" ht="24">
      <c r="A52" s="81" t="s">
        <v>492</v>
      </c>
      <c r="B52" s="256" t="s">
        <v>858</v>
      </c>
      <c r="C52" s="257">
        <v>45000</v>
      </c>
      <c r="D52" s="244" t="s">
        <v>108</v>
      </c>
      <c r="E52" s="275">
        <v>45000</v>
      </c>
      <c r="F52" s="276">
        <v>44680</v>
      </c>
      <c r="G52" s="113">
        <v>44797</v>
      </c>
      <c r="H52" s="113">
        <v>44817</v>
      </c>
      <c r="I52" s="81" t="s">
        <v>859</v>
      </c>
      <c r="J52" s="110"/>
      <c r="K52" s="110">
        <v>45000</v>
      </c>
      <c r="L52" s="114"/>
      <c r="M52" s="110">
        <v>45000</v>
      </c>
      <c r="N52" s="110"/>
      <c r="O52" s="110">
        <v>45000</v>
      </c>
      <c r="P52" s="111">
        <v>1</v>
      </c>
    </row>
    <row r="53" spans="1:16" ht="24">
      <c r="A53" s="81" t="s">
        <v>855</v>
      </c>
      <c r="B53" s="81" t="s">
        <v>869</v>
      </c>
      <c r="C53" s="257">
        <v>15000</v>
      </c>
      <c r="D53" s="244" t="s">
        <v>108</v>
      </c>
      <c r="E53" s="275">
        <v>15000</v>
      </c>
      <c r="F53" s="105">
        <v>44726</v>
      </c>
      <c r="G53" s="108">
        <v>44797</v>
      </c>
      <c r="H53" s="108">
        <v>44817</v>
      </c>
      <c r="I53" s="77" t="s">
        <v>870</v>
      </c>
      <c r="J53" s="110"/>
      <c r="K53" s="110">
        <v>15000</v>
      </c>
      <c r="L53" s="114"/>
      <c r="M53" s="110">
        <v>15000</v>
      </c>
      <c r="N53" s="110"/>
      <c r="O53" s="110">
        <v>15000</v>
      </c>
      <c r="P53" s="111">
        <v>1</v>
      </c>
    </row>
    <row r="54" spans="1:16" ht="12">
      <c r="A54" s="81" t="s">
        <v>434</v>
      </c>
      <c r="B54" s="256" t="s">
        <v>922</v>
      </c>
      <c r="C54" s="257">
        <v>15000</v>
      </c>
      <c r="D54" s="244" t="s">
        <v>108</v>
      </c>
      <c r="E54" s="275">
        <v>15000</v>
      </c>
      <c r="F54" s="105">
        <v>44811</v>
      </c>
      <c r="G54" s="108">
        <v>44830</v>
      </c>
      <c r="H54" s="108">
        <v>44844</v>
      </c>
      <c r="I54" s="77" t="s">
        <v>926</v>
      </c>
      <c r="J54" s="110"/>
      <c r="K54" s="110">
        <v>15000</v>
      </c>
      <c r="L54" s="114"/>
      <c r="M54" s="110"/>
      <c r="N54" s="110"/>
      <c r="O54" s="110"/>
      <c r="P54" s="111">
        <v>1</v>
      </c>
    </row>
    <row r="55" spans="1:16" ht="48">
      <c r="A55" s="81" t="s">
        <v>923</v>
      </c>
      <c r="B55" s="256" t="s">
        <v>924</v>
      </c>
      <c r="C55" s="257">
        <v>2100</v>
      </c>
      <c r="D55" s="244" t="s">
        <v>108</v>
      </c>
      <c r="E55" s="275">
        <v>2100</v>
      </c>
      <c r="F55" s="105">
        <v>44827</v>
      </c>
      <c r="G55" s="108">
        <v>44830</v>
      </c>
      <c r="H55" s="78"/>
      <c r="I55" s="77" t="s">
        <v>925</v>
      </c>
      <c r="J55" s="110">
        <v>2100</v>
      </c>
      <c r="K55" s="110"/>
      <c r="L55" s="114"/>
      <c r="M55" s="110"/>
      <c r="N55" s="110"/>
      <c r="O55" s="110">
        <v>2100</v>
      </c>
      <c r="P55" s="111">
        <v>1</v>
      </c>
    </row>
    <row r="56" spans="1:16" ht="12">
      <c r="A56" s="81" t="s">
        <v>245</v>
      </c>
      <c r="B56" s="256" t="s">
        <v>943</v>
      </c>
      <c r="C56" s="257">
        <v>15000</v>
      </c>
      <c r="D56" s="244" t="s">
        <v>108</v>
      </c>
      <c r="E56" s="275">
        <v>15000</v>
      </c>
      <c r="F56" s="105">
        <v>44778</v>
      </c>
      <c r="G56" s="108">
        <v>44832</v>
      </c>
      <c r="H56" s="108">
        <v>44852</v>
      </c>
      <c r="I56" s="77" t="s">
        <v>944</v>
      </c>
      <c r="J56" s="110"/>
      <c r="K56" s="110">
        <v>15000</v>
      </c>
      <c r="L56" s="114"/>
      <c r="M56" s="110">
        <v>15000</v>
      </c>
      <c r="N56" s="110"/>
      <c r="O56" s="110">
        <v>15000</v>
      </c>
      <c r="P56" s="111">
        <v>1</v>
      </c>
    </row>
    <row r="57" spans="1:16" ht="24">
      <c r="A57" s="81" t="s">
        <v>969</v>
      </c>
      <c r="B57" s="256" t="s">
        <v>970</v>
      </c>
      <c r="C57" s="257">
        <v>45000</v>
      </c>
      <c r="D57" s="244" t="s">
        <v>108</v>
      </c>
      <c r="E57" s="275">
        <v>45000</v>
      </c>
      <c r="F57" s="105">
        <v>44782</v>
      </c>
      <c r="G57" s="108">
        <v>44832</v>
      </c>
      <c r="H57" s="108">
        <v>44858</v>
      </c>
      <c r="I57" s="64" t="s">
        <v>971</v>
      </c>
      <c r="J57" s="110"/>
      <c r="K57" s="110">
        <v>45000</v>
      </c>
      <c r="L57" s="114"/>
      <c r="M57" s="110">
        <v>45000</v>
      </c>
      <c r="N57" s="110"/>
      <c r="O57" s="110">
        <v>45000</v>
      </c>
      <c r="P57" s="111">
        <v>1</v>
      </c>
    </row>
    <row r="58" spans="1:16" ht="24">
      <c r="A58" s="81" t="s">
        <v>162</v>
      </c>
      <c r="B58" s="81" t="s">
        <v>987</v>
      </c>
      <c r="C58" s="257">
        <v>30000</v>
      </c>
      <c r="D58" s="244" t="s">
        <v>108</v>
      </c>
      <c r="E58" s="275">
        <v>30000</v>
      </c>
      <c r="F58" s="276">
        <v>44799</v>
      </c>
      <c r="G58" s="113">
        <v>44854</v>
      </c>
      <c r="H58" s="113">
        <v>44881</v>
      </c>
      <c r="I58" s="81" t="s">
        <v>988</v>
      </c>
      <c r="J58" s="110"/>
      <c r="K58" s="110">
        <v>30000</v>
      </c>
      <c r="L58" s="114"/>
      <c r="M58" s="110"/>
      <c r="N58" s="110"/>
      <c r="O58" s="110">
        <v>30000</v>
      </c>
      <c r="P58" s="111">
        <v>1</v>
      </c>
    </row>
    <row r="59" spans="1:16" ht="12">
      <c r="A59" s="81" t="s">
        <v>216</v>
      </c>
      <c r="B59" s="256" t="s">
        <v>1078</v>
      </c>
      <c r="C59" s="257">
        <v>20000</v>
      </c>
      <c r="D59" s="244"/>
      <c r="E59" s="275"/>
      <c r="F59" s="276">
        <v>44847</v>
      </c>
      <c r="G59" s="113"/>
      <c r="H59" s="82"/>
      <c r="I59" s="81"/>
      <c r="J59" s="110"/>
      <c r="K59" s="110"/>
      <c r="L59" s="114"/>
      <c r="M59" s="110"/>
      <c r="N59" s="110"/>
      <c r="O59" s="110"/>
      <c r="P59" s="111"/>
    </row>
    <row r="60" spans="1:16" ht="12">
      <c r="A60" s="81" t="s">
        <v>1084</v>
      </c>
      <c r="B60" s="256" t="s">
        <v>1085</v>
      </c>
      <c r="C60" s="257">
        <v>50000</v>
      </c>
      <c r="D60" s="244"/>
      <c r="E60" s="275"/>
      <c r="F60" s="276">
        <v>44802</v>
      </c>
      <c r="G60" s="113"/>
      <c r="H60" s="82"/>
      <c r="I60" s="81"/>
      <c r="J60" s="110"/>
      <c r="K60" s="110"/>
      <c r="L60" s="114"/>
      <c r="M60" s="110"/>
      <c r="N60" s="110"/>
      <c r="O60" s="110"/>
      <c r="P60" s="111"/>
    </row>
    <row r="61" spans="1:16" ht="24">
      <c r="A61" s="81" t="s">
        <v>1086</v>
      </c>
      <c r="B61" s="256" t="s">
        <v>1087</v>
      </c>
      <c r="C61" s="257">
        <v>40000</v>
      </c>
      <c r="D61" s="244"/>
      <c r="E61" s="275"/>
      <c r="F61" s="276">
        <v>44797</v>
      </c>
      <c r="G61" s="113"/>
      <c r="H61" s="82"/>
      <c r="I61" s="81"/>
      <c r="J61" s="110"/>
      <c r="K61" s="110"/>
      <c r="L61" s="114"/>
      <c r="M61" s="110"/>
      <c r="N61" s="110"/>
      <c r="O61" s="110"/>
      <c r="P61" s="111"/>
    </row>
    <row r="62" spans="1:16" ht="24">
      <c r="A62" s="81" t="s">
        <v>1069</v>
      </c>
      <c r="B62" s="81" t="s">
        <v>1092</v>
      </c>
      <c r="C62" s="257">
        <v>33500</v>
      </c>
      <c r="D62" s="244"/>
      <c r="E62" s="275"/>
      <c r="F62" s="276">
        <v>44875</v>
      </c>
      <c r="G62" s="113"/>
      <c r="H62" s="82"/>
      <c r="I62" s="81"/>
      <c r="J62" s="110"/>
      <c r="K62" s="110"/>
      <c r="L62" s="114"/>
      <c r="M62" s="110"/>
      <c r="N62" s="110"/>
      <c r="O62" s="110"/>
      <c r="P62" s="111"/>
    </row>
    <row r="63" spans="1:16" ht="12">
      <c r="A63" s="81" t="s">
        <v>1047</v>
      </c>
      <c r="B63" s="256" t="s">
        <v>1093</v>
      </c>
      <c r="C63" s="257">
        <v>7500</v>
      </c>
      <c r="D63" s="244"/>
      <c r="E63" s="275"/>
      <c r="F63" s="276">
        <v>44837</v>
      </c>
      <c r="G63" s="113"/>
      <c r="H63" s="82"/>
      <c r="I63" s="81"/>
      <c r="J63" s="110"/>
      <c r="K63" s="110"/>
      <c r="L63" s="114"/>
      <c r="M63" s="110"/>
      <c r="N63" s="110"/>
      <c r="O63" s="110"/>
      <c r="P63" s="111"/>
    </row>
    <row r="64" spans="1:16" ht="12">
      <c r="A64" s="81" t="s">
        <v>1094</v>
      </c>
      <c r="B64" s="256" t="s">
        <v>1095</v>
      </c>
      <c r="C64" s="257">
        <v>10000</v>
      </c>
      <c r="D64" s="244"/>
      <c r="E64" s="275"/>
      <c r="F64" s="276">
        <v>44736</v>
      </c>
      <c r="G64" s="113"/>
      <c r="H64" s="82"/>
      <c r="I64" s="81"/>
      <c r="J64" s="110"/>
      <c r="K64" s="110"/>
      <c r="L64" s="114"/>
      <c r="M64" s="110"/>
      <c r="N64" s="110"/>
      <c r="O64" s="110"/>
      <c r="P64" s="111"/>
    </row>
    <row r="65" spans="1:16" ht="12">
      <c r="A65" s="81" t="s">
        <v>1096</v>
      </c>
      <c r="B65" s="256" t="s">
        <v>1097</v>
      </c>
      <c r="C65" s="257">
        <v>7500</v>
      </c>
      <c r="D65" s="244"/>
      <c r="E65" s="275"/>
      <c r="F65" s="276">
        <v>44839</v>
      </c>
      <c r="G65" s="113"/>
      <c r="H65" s="82"/>
      <c r="I65" s="81"/>
      <c r="J65" s="110"/>
      <c r="K65" s="110"/>
      <c r="L65" s="114"/>
      <c r="M65" s="110"/>
      <c r="N65" s="110"/>
      <c r="O65" s="110"/>
      <c r="P65" s="111"/>
    </row>
    <row r="66" spans="1:16" ht="24">
      <c r="A66" s="81" t="s">
        <v>239</v>
      </c>
      <c r="B66" s="81" t="s">
        <v>1101</v>
      </c>
      <c r="C66" s="257">
        <v>30000</v>
      </c>
      <c r="D66" s="244"/>
      <c r="E66" s="275"/>
      <c r="F66" s="276">
        <v>44804</v>
      </c>
      <c r="G66" s="113"/>
      <c r="H66" s="82"/>
      <c r="I66" s="81"/>
      <c r="J66" s="110"/>
      <c r="K66" s="110"/>
      <c r="L66" s="114"/>
      <c r="M66" s="110"/>
      <c r="N66" s="110"/>
      <c r="O66" s="110"/>
      <c r="P66" s="111"/>
    </row>
    <row r="67" spans="1:16" ht="12">
      <c r="A67" s="81" t="s">
        <v>555</v>
      </c>
      <c r="B67" s="256" t="s">
        <v>1102</v>
      </c>
      <c r="C67" s="257">
        <v>30000</v>
      </c>
      <c r="D67" s="244"/>
      <c r="E67" s="275"/>
      <c r="F67" s="276">
        <v>44797</v>
      </c>
      <c r="G67" s="113"/>
      <c r="H67" s="82"/>
      <c r="I67" s="81"/>
      <c r="J67" s="110"/>
      <c r="K67" s="110"/>
      <c r="L67" s="114"/>
      <c r="M67" s="110"/>
      <c r="N67" s="110"/>
      <c r="O67" s="110"/>
      <c r="P67" s="111"/>
    </row>
    <row r="68" spans="1:16" ht="12">
      <c r="A68" s="81" t="s">
        <v>131</v>
      </c>
      <c r="B68" s="256" t="s">
        <v>1103</v>
      </c>
      <c r="C68" s="257">
        <v>50000</v>
      </c>
      <c r="D68" s="244"/>
      <c r="E68" s="275"/>
      <c r="F68" s="276">
        <v>44728</v>
      </c>
      <c r="G68" s="113"/>
      <c r="H68" s="82"/>
      <c r="I68" s="81"/>
      <c r="J68" s="110"/>
      <c r="K68" s="110"/>
      <c r="L68" s="114"/>
      <c r="M68" s="110"/>
      <c r="N68" s="110"/>
      <c r="O68" s="110"/>
      <c r="P68" s="111"/>
    </row>
    <row r="69" spans="1:16" ht="24">
      <c r="A69" s="81" t="s">
        <v>1104</v>
      </c>
      <c r="B69" s="256" t="s">
        <v>1105</v>
      </c>
      <c r="C69" s="257">
        <v>27198</v>
      </c>
      <c r="D69" s="244"/>
      <c r="E69" s="275"/>
      <c r="F69" s="276">
        <v>44789</v>
      </c>
      <c r="G69" s="113"/>
      <c r="H69" s="82"/>
      <c r="I69" s="81"/>
      <c r="J69" s="110"/>
      <c r="K69" s="110"/>
      <c r="L69" s="114"/>
      <c r="M69" s="110"/>
      <c r="N69" s="110"/>
      <c r="O69" s="110"/>
      <c r="P69" s="111"/>
    </row>
    <row r="70" spans="1:16" ht="12">
      <c r="A70" s="81" t="s">
        <v>434</v>
      </c>
      <c r="B70" s="256" t="s">
        <v>742</v>
      </c>
      <c r="C70" s="257">
        <v>55000</v>
      </c>
      <c r="D70" s="244"/>
      <c r="E70" s="275"/>
      <c r="F70" s="276">
        <v>44802</v>
      </c>
      <c r="G70" s="113"/>
      <c r="H70" s="82"/>
      <c r="I70" s="81"/>
      <c r="J70" s="110"/>
      <c r="K70" s="110"/>
      <c r="L70" s="114"/>
      <c r="M70" s="110"/>
      <c r="N70" s="110"/>
      <c r="O70" s="110"/>
      <c r="P70" s="111"/>
    </row>
    <row r="71" spans="1:16" ht="12">
      <c r="A71" s="81" t="s">
        <v>1106</v>
      </c>
      <c r="B71" s="256" t="s">
        <v>1107</v>
      </c>
      <c r="C71" s="257">
        <v>39300</v>
      </c>
      <c r="D71" s="244"/>
      <c r="E71" s="275"/>
      <c r="F71" s="276">
        <v>44861</v>
      </c>
      <c r="G71" s="113"/>
      <c r="H71" s="82"/>
      <c r="I71" s="81"/>
      <c r="J71" s="110"/>
      <c r="K71" s="110"/>
      <c r="L71" s="114"/>
      <c r="M71" s="110"/>
      <c r="N71" s="110"/>
      <c r="O71" s="110"/>
      <c r="P71" s="111"/>
    </row>
    <row r="72" spans="1:16" ht="12">
      <c r="A72" s="81" t="s">
        <v>197</v>
      </c>
      <c r="B72" s="256" t="s">
        <v>1110</v>
      </c>
      <c r="C72" s="257">
        <v>15000</v>
      </c>
      <c r="D72" s="244"/>
      <c r="E72" s="275"/>
      <c r="F72" s="276">
        <v>44783</v>
      </c>
      <c r="G72" s="113"/>
      <c r="H72" s="82"/>
      <c r="I72" s="81"/>
      <c r="J72" s="110"/>
      <c r="K72" s="110"/>
      <c r="L72" s="114"/>
      <c r="M72" s="110"/>
      <c r="N72" s="110"/>
      <c r="O72" s="110"/>
      <c r="P72" s="111"/>
    </row>
    <row r="73" spans="1:16" ht="24">
      <c r="A73" s="81" t="s">
        <v>348</v>
      </c>
      <c r="B73" s="81" t="s">
        <v>1114</v>
      </c>
      <c r="C73" s="257">
        <v>51480</v>
      </c>
      <c r="D73" s="244"/>
      <c r="E73" s="275"/>
      <c r="F73" s="276">
        <v>44808</v>
      </c>
      <c r="G73" s="113"/>
      <c r="H73" s="82"/>
      <c r="I73" s="81"/>
      <c r="J73" s="110"/>
      <c r="K73" s="110"/>
      <c r="L73" s="114"/>
      <c r="M73" s="110"/>
      <c r="N73" s="110"/>
      <c r="O73" s="110"/>
      <c r="P73" s="111"/>
    </row>
    <row r="74" spans="1:16" ht="24">
      <c r="A74" s="81" t="s">
        <v>1120</v>
      </c>
      <c r="B74" s="256" t="s">
        <v>1121</v>
      </c>
      <c r="C74" s="257">
        <v>17000</v>
      </c>
      <c r="D74" s="244"/>
      <c r="E74" s="275"/>
      <c r="F74" s="276">
        <v>44680</v>
      </c>
      <c r="G74" s="113"/>
      <c r="H74" s="82"/>
      <c r="I74" s="81"/>
      <c r="J74" s="110"/>
      <c r="K74" s="110"/>
      <c r="L74" s="114"/>
      <c r="M74" s="110"/>
      <c r="N74" s="110"/>
      <c r="O74" s="110"/>
      <c r="P74" s="111"/>
    </row>
    <row r="75" spans="1:16" ht="12">
      <c r="A75" s="81"/>
      <c r="B75" s="256"/>
      <c r="C75" s="257"/>
      <c r="D75" s="244"/>
      <c r="E75" s="275"/>
      <c r="F75" s="276"/>
      <c r="G75" s="113"/>
      <c r="H75" s="82"/>
      <c r="I75" s="81"/>
      <c r="J75" s="110"/>
      <c r="K75" s="110"/>
      <c r="L75" s="114"/>
      <c r="M75" s="110"/>
      <c r="N75" s="110"/>
      <c r="O75" s="110"/>
      <c r="P75" s="111"/>
    </row>
    <row r="76" spans="1:16" ht="12">
      <c r="A76" s="82"/>
      <c r="B76" s="82"/>
      <c r="C76" s="110"/>
      <c r="D76" s="111"/>
      <c r="E76" s="112"/>
      <c r="F76" s="82"/>
      <c r="G76" s="82"/>
      <c r="H76" s="82"/>
      <c r="I76" s="82"/>
      <c r="J76" s="110"/>
      <c r="K76" s="110"/>
      <c r="L76" s="114"/>
      <c r="M76" s="110"/>
      <c r="N76" s="110"/>
      <c r="O76" s="110"/>
      <c r="P76" s="111"/>
    </row>
    <row r="77" spans="1:16" ht="12">
      <c r="A77" s="83"/>
      <c r="B77" s="83"/>
      <c r="C77" s="131"/>
      <c r="D77" s="132"/>
      <c r="E77" s="115"/>
      <c r="F77" s="83"/>
      <c r="G77" s="83"/>
      <c r="H77" s="83"/>
      <c r="I77" s="116" t="s">
        <v>10</v>
      </c>
      <c r="J77" s="117">
        <f>SUM(J2:J76)</f>
        <v>333431</v>
      </c>
      <c r="K77" s="117">
        <f>SUM(K2:K76)</f>
        <v>733305.62</v>
      </c>
      <c r="L77" s="118"/>
      <c r="M77" s="119">
        <f>SUM(M2:M76)</f>
        <v>179147.39</v>
      </c>
      <c r="N77" s="119">
        <f>SUM(N2:N76)</f>
        <v>30006</v>
      </c>
      <c r="O77" s="119">
        <f>SUM(O2:O76)</f>
        <v>393747.39</v>
      </c>
      <c r="P77" s="120">
        <f>SUM(P2:P76)</f>
        <v>55</v>
      </c>
    </row>
    <row r="78" spans="5:6" ht="12" thickBot="1">
      <c r="E78" s="278"/>
      <c r="F78" s="277"/>
    </row>
    <row r="79" spans="1:10" ht="12" thickBot="1">
      <c r="A79" s="277"/>
      <c r="B79" s="277"/>
      <c r="C79" s="277"/>
      <c r="D79" s="277"/>
      <c r="E79" s="278"/>
      <c r="F79" s="277"/>
      <c r="I79" s="124" t="s">
        <v>72</v>
      </c>
      <c r="J79" s="125">
        <f>J77+K77</f>
        <v>1066736.62</v>
      </c>
    </row>
    <row r="80" spans="1:4" ht="12">
      <c r="A80" s="277"/>
      <c r="B80" s="277"/>
      <c r="C80" s="277"/>
      <c r="D80" s="277"/>
    </row>
  </sheetData>
  <sheetProtection/>
  <printOp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L19"/>
  <sheetViews>
    <sheetView zoomScalePageLayoutView="0" workbookViewId="0" topLeftCell="A1">
      <pane ySplit="1" topLeftCell="A2" activePane="bottomLeft" state="frozen"/>
      <selection pane="topLeft" activeCell="A1" sqref="A1"/>
      <selection pane="bottomLeft" activeCell="D10" sqref="D10"/>
    </sheetView>
  </sheetViews>
  <sheetFormatPr defaultColWidth="9.140625" defaultRowHeight="15"/>
  <cols>
    <col min="1" max="1" width="51.57421875" style="79" bestFit="1" customWidth="1"/>
    <col min="2" max="2" width="42.421875" style="79" customWidth="1"/>
    <col min="3" max="3" width="10.140625" style="123" bestFit="1" customWidth="1"/>
    <col min="4" max="4" width="7.140625" style="97" bestFit="1" customWidth="1"/>
    <col min="5" max="5" width="10.7109375" style="233" customWidth="1"/>
    <col min="6" max="6" width="9.57421875" style="97" bestFit="1" customWidth="1"/>
    <col min="7" max="7" width="35.7109375" style="79" customWidth="1"/>
    <col min="8" max="8" width="9.8515625" style="123" bestFit="1" customWidth="1"/>
    <col min="9" max="9" width="1.421875" style="180" customWidth="1"/>
    <col min="10" max="10" width="6.8515625" style="123" bestFit="1" customWidth="1"/>
    <col min="11" max="11" width="8.7109375" style="123" customWidth="1"/>
    <col min="12" max="12" width="5.28125" style="169" bestFit="1" customWidth="1"/>
    <col min="13" max="16384" width="8.8515625" style="79" customWidth="1"/>
  </cols>
  <sheetData>
    <row r="1" spans="1:12" s="97" customFormat="1" ht="36">
      <c r="A1" s="171" t="s">
        <v>12</v>
      </c>
      <c r="B1" s="172" t="s">
        <v>13</v>
      </c>
      <c r="C1" s="173" t="s">
        <v>65</v>
      </c>
      <c r="D1" s="172" t="s">
        <v>14</v>
      </c>
      <c r="E1" s="229" t="s">
        <v>17</v>
      </c>
      <c r="F1" s="172" t="s">
        <v>18</v>
      </c>
      <c r="G1" s="172" t="s">
        <v>19</v>
      </c>
      <c r="H1" s="173" t="s">
        <v>20</v>
      </c>
      <c r="I1" s="174"/>
      <c r="J1" s="88" t="s">
        <v>68</v>
      </c>
      <c r="K1" s="88" t="s">
        <v>67</v>
      </c>
      <c r="L1" s="91" t="s">
        <v>69</v>
      </c>
    </row>
    <row r="2" spans="1:12" ht="12">
      <c r="A2" s="78"/>
      <c r="B2" s="78"/>
      <c r="C2" s="101"/>
      <c r="D2" s="103"/>
      <c r="E2" s="105"/>
      <c r="F2" s="105"/>
      <c r="G2" s="64"/>
      <c r="H2" s="101"/>
      <c r="I2" s="102"/>
      <c r="J2" s="101"/>
      <c r="K2" s="101"/>
      <c r="L2" s="162"/>
    </row>
    <row r="3" spans="1:12" ht="12">
      <c r="A3" s="230"/>
      <c r="B3" s="230"/>
      <c r="C3" s="231"/>
      <c r="D3" s="103"/>
      <c r="E3" s="105"/>
      <c r="F3" s="105"/>
      <c r="G3" s="64"/>
      <c r="H3" s="101"/>
      <c r="I3" s="102"/>
      <c r="J3" s="101"/>
      <c r="K3" s="101"/>
      <c r="L3" s="162"/>
    </row>
    <row r="4" spans="1:12" ht="12">
      <c r="A4" s="230"/>
      <c r="B4" s="230"/>
      <c r="C4" s="231"/>
      <c r="D4" s="103"/>
      <c r="E4" s="105"/>
      <c r="F4" s="105"/>
      <c r="G4" s="64"/>
      <c r="H4" s="101"/>
      <c r="I4" s="102"/>
      <c r="J4" s="101"/>
      <c r="K4" s="101"/>
      <c r="L4" s="162"/>
    </row>
    <row r="5" spans="1:12" ht="12">
      <c r="A5" s="230"/>
      <c r="B5" s="230"/>
      <c r="C5" s="231"/>
      <c r="D5" s="103"/>
      <c r="E5" s="105"/>
      <c r="F5" s="105"/>
      <c r="G5" s="64"/>
      <c r="H5" s="101"/>
      <c r="I5" s="102"/>
      <c r="J5" s="101"/>
      <c r="K5" s="101"/>
      <c r="L5" s="162"/>
    </row>
    <row r="6" spans="1:12" ht="12">
      <c r="A6" s="230"/>
      <c r="B6" s="230"/>
      <c r="C6" s="231"/>
      <c r="D6" s="103"/>
      <c r="E6" s="105"/>
      <c r="F6" s="105"/>
      <c r="G6" s="64"/>
      <c r="H6" s="101"/>
      <c r="I6" s="102"/>
      <c r="J6" s="101"/>
      <c r="K6" s="101"/>
      <c r="L6" s="162"/>
    </row>
    <row r="7" spans="1:12" ht="12">
      <c r="A7" s="230"/>
      <c r="B7" s="230"/>
      <c r="C7" s="231"/>
      <c r="D7" s="103"/>
      <c r="E7" s="105"/>
      <c r="F7" s="105"/>
      <c r="G7" s="64"/>
      <c r="H7" s="101"/>
      <c r="I7" s="102"/>
      <c r="J7" s="101"/>
      <c r="K7" s="101"/>
      <c r="L7" s="162"/>
    </row>
    <row r="8" spans="1:12" ht="12">
      <c r="A8" s="230"/>
      <c r="B8" s="230"/>
      <c r="C8" s="231"/>
      <c r="D8" s="103"/>
      <c r="E8" s="105"/>
      <c r="F8" s="105"/>
      <c r="G8" s="64"/>
      <c r="H8" s="101"/>
      <c r="I8" s="102"/>
      <c r="J8" s="101"/>
      <c r="K8" s="101"/>
      <c r="L8" s="162"/>
    </row>
    <row r="9" spans="1:12" ht="12">
      <c r="A9" s="230"/>
      <c r="B9" s="230"/>
      <c r="C9" s="231"/>
      <c r="D9" s="103"/>
      <c r="E9" s="105"/>
      <c r="F9" s="105"/>
      <c r="G9" s="64"/>
      <c r="H9" s="101"/>
      <c r="I9" s="102"/>
      <c r="J9" s="101"/>
      <c r="K9" s="101"/>
      <c r="L9" s="162"/>
    </row>
    <row r="10" spans="1:12" ht="12">
      <c r="A10" s="230"/>
      <c r="B10" s="230"/>
      <c r="C10" s="231"/>
      <c r="D10" s="103"/>
      <c r="E10" s="105"/>
      <c r="F10" s="105"/>
      <c r="G10" s="64"/>
      <c r="H10" s="101"/>
      <c r="I10" s="102"/>
      <c r="J10" s="101"/>
      <c r="K10" s="101"/>
      <c r="L10" s="162"/>
    </row>
    <row r="11" spans="1:12" ht="12">
      <c r="A11" s="230"/>
      <c r="B11" s="230"/>
      <c r="C11" s="231"/>
      <c r="D11" s="103"/>
      <c r="E11" s="105"/>
      <c r="F11" s="105"/>
      <c r="G11" s="64"/>
      <c r="H11" s="101"/>
      <c r="I11" s="102"/>
      <c r="J11" s="101"/>
      <c r="K11" s="101"/>
      <c r="L11" s="162"/>
    </row>
    <row r="12" spans="1:12" ht="12">
      <c r="A12" s="230"/>
      <c r="B12" s="230"/>
      <c r="C12" s="231"/>
      <c r="D12" s="103"/>
      <c r="E12" s="105"/>
      <c r="F12" s="105"/>
      <c r="G12" s="64"/>
      <c r="H12" s="101"/>
      <c r="I12" s="102"/>
      <c r="J12" s="101"/>
      <c r="K12" s="101"/>
      <c r="L12" s="162"/>
    </row>
    <row r="13" spans="1:12" ht="12">
      <c r="A13" s="230"/>
      <c r="B13" s="230"/>
      <c r="C13" s="231"/>
      <c r="D13" s="103"/>
      <c r="E13" s="105"/>
      <c r="F13" s="105"/>
      <c r="G13" s="78"/>
      <c r="H13" s="101"/>
      <c r="I13" s="102"/>
      <c r="J13" s="101"/>
      <c r="K13" s="101"/>
      <c r="L13" s="162"/>
    </row>
    <row r="14" spans="1:12" ht="12">
      <c r="A14" s="230"/>
      <c r="B14" s="230"/>
      <c r="C14" s="232"/>
      <c r="D14" s="103"/>
      <c r="E14" s="105"/>
      <c r="F14" s="105"/>
      <c r="G14" s="64"/>
      <c r="H14" s="101"/>
      <c r="I14" s="102"/>
      <c r="J14" s="101"/>
      <c r="K14" s="101"/>
      <c r="L14" s="162"/>
    </row>
    <row r="15" spans="1:12" ht="12">
      <c r="A15" s="230"/>
      <c r="B15" s="230"/>
      <c r="C15" s="231"/>
      <c r="D15" s="103"/>
      <c r="E15" s="105"/>
      <c r="F15" s="105"/>
      <c r="G15" s="64"/>
      <c r="H15" s="101"/>
      <c r="I15" s="102"/>
      <c r="J15" s="101"/>
      <c r="K15" s="101"/>
      <c r="L15" s="162"/>
    </row>
    <row r="16" spans="1:12" ht="12">
      <c r="A16" s="230"/>
      <c r="B16" s="230"/>
      <c r="C16" s="231"/>
      <c r="D16" s="103"/>
      <c r="E16" s="105"/>
      <c r="F16" s="105"/>
      <c r="G16" s="64"/>
      <c r="H16" s="101"/>
      <c r="I16" s="102"/>
      <c r="J16" s="101"/>
      <c r="K16" s="101"/>
      <c r="L16" s="162"/>
    </row>
    <row r="17" spans="1:12" ht="12">
      <c r="A17" s="230"/>
      <c r="B17" s="230"/>
      <c r="C17" s="231"/>
      <c r="D17" s="103"/>
      <c r="E17" s="105"/>
      <c r="F17" s="105"/>
      <c r="G17" s="64"/>
      <c r="H17" s="101"/>
      <c r="I17" s="102"/>
      <c r="J17" s="101"/>
      <c r="K17" s="101"/>
      <c r="L17" s="162"/>
    </row>
    <row r="18" spans="1:12" ht="12">
      <c r="A18" s="78"/>
      <c r="B18" s="78"/>
      <c r="C18" s="101"/>
      <c r="D18" s="103"/>
      <c r="E18" s="105"/>
      <c r="F18" s="105"/>
      <c r="G18" s="64"/>
      <c r="H18" s="101"/>
      <c r="I18" s="102"/>
      <c r="J18" s="101"/>
      <c r="K18" s="101"/>
      <c r="L18" s="162"/>
    </row>
    <row r="19" spans="1:12" ht="12">
      <c r="A19" s="83"/>
      <c r="B19" s="83"/>
      <c r="C19" s="115">
        <f>SUM(C3:C18)</f>
        <v>0</v>
      </c>
      <c r="D19" s="83"/>
      <c r="E19" s="83"/>
      <c r="F19" s="83"/>
      <c r="G19" s="116" t="s">
        <v>10</v>
      </c>
      <c r="H19" s="117">
        <f>SUM(H2:H18)</f>
        <v>0</v>
      </c>
      <c r="I19" s="118"/>
      <c r="J19" s="117">
        <f>SUM(J2:J18)</f>
        <v>0</v>
      </c>
      <c r="K19" s="117">
        <f>SUM(K2:K18)</f>
        <v>0</v>
      </c>
      <c r="L19" s="167">
        <f>SUM(L2:L18)</f>
        <v>0</v>
      </c>
    </row>
  </sheetData>
  <sheetProtection/>
  <printOp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dimension ref="A1:J325"/>
  <sheetViews>
    <sheetView zoomScale="115" zoomScaleNormal="115" zoomScalePageLayoutView="0" workbookViewId="0" topLeftCell="A1">
      <pane ySplit="1" topLeftCell="A251" activePane="bottomLeft" state="frozen"/>
      <selection pane="topLeft" activeCell="A1" sqref="A1"/>
      <selection pane="bottomLeft" activeCell="A265" sqref="A265"/>
    </sheetView>
  </sheetViews>
  <sheetFormatPr defaultColWidth="9.140625" defaultRowHeight="15"/>
  <cols>
    <col min="1" max="1" width="52.7109375" style="79" bestFit="1" customWidth="1"/>
    <col min="2" max="2" width="16.00390625" style="97" bestFit="1" customWidth="1"/>
    <col min="3" max="3" width="5.7109375" style="97" bestFit="1" customWidth="1"/>
    <col min="4" max="4" width="32.421875" style="79" customWidth="1"/>
    <col min="5" max="5" width="16.8515625" style="79" bestFit="1" customWidth="1"/>
    <col min="6" max="6" width="21.7109375" style="306" bestFit="1" customWidth="1"/>
    <col min="7" max="7" width="1.421875" style="180" customWidth="1"/>
    <col min="8" max="8" width="11.28125" style="306" customWidth="1"/>
    <col min="9" max="9" width="13.28125" style="306" customWidth="1"/>
    <col min="10" max="10" width="7.28125" style="97" bestFit="1" customWidth="1"/>
    <col min="11" max="16384" width="9.140625" style="79" customWidth="1"/>
  </cols>
  <sheetData>
    <row r="1" spans="1:10" ht="24">
      <c r="A1" s="249" t="s">
        <v>12</v>
      </c>
      <c r="B1" s="249" t="s">
        <v>25</v>
      </c>
      <c r="C1" s="249" t="s">
        <v>26</v>
      </c>
      <c r="D1" s="250" t="s">
        <v>19</v>
      </c>
      <c r="E1" s="251" t="s">
        <v>71</v>
      </c>
      <c r="F1" s="388" t="s">
        <v>29</v>
      </c>
      <c r="G1" s="252"/>
      <c r="H1" s="389" t="s">
        <v>68</v>
      </c>
      <c r="I1" s="389" t="s">
        <v>67</v>
      </c>
      <c r="J1" s="85" t="s">
        <v>69</v>
      </c>
    </row>
    <row r="2" spans="1:10" ht="12">
      <c r="A2" s="78"/>
      <c r="B2" s="103"/>
      <c r="C2" s="103"/>
      <c r="D2" s="78"/>
      <c r="E2" s="175"/>
      <c r="F2" s="175"/>
      <c r="G2" s="102"/>
      <c r="H2" s="175"/>
      <c r="I2" s="175"/>
      <c r="J2" s="103"/>
    </row>
    <row r="3" spans="1:10" ht="12">
      <c r="A3" s="78" t="s">
        <v>474</v>
      </c>
      <c r="B3" s="103" t="s">
        <v>166</v>
      </c>
      <c r="C3" s="103" t="s">
        <v>145</v>
      </c>
      <c r="D3" s="78"/>
      <c r="E3" s="175">
        <v>1500</v>
      </c>
      <c r="F3" s="175">
        <v>500</v>
      </c>
      <c r="G3" s="102"/>
      <c r="H3" s="175">
        <v>1500</v>
      </c>
      <c r="I3" s="175"/>
      <c r="J3" s="103">
        <v>1</v>
      </c>
    </row>
    <row r="4" spans="1:10" ht="12">
      <c r="A4" s="78" t="s">
        <v>474</v>
      </c>
      <c r="B4" s="103" t="s">
        <v>166</v>
      </c>
      <c r="C4" s="103" t="s">
        <v>145</v>
      </c>
      <c r="D4" s="78"/>
      <c r="E4" s="175">
        <v>500</v>
      </c>
      <c r="F4" s="175">
        <v>100</v>
      </c>
      <c r="G4" s="102"/>
      <c r="H4" s="175">
        <v>500</v>
      </c>
      <c r="I4" s="175"/>
      <c r="J4" s="103">
        <v>1</v>
      </c>
    </row>
    <row r="5" spans="1:10" ht="12">
      <c r="A5" s="78" t="s">
        <v>1006</v>
      </c>
      <c r="B5" s="103" t="s">
        <v>1009</v>
      </c>
      <c r="C5" s="103" t="s">
        <v>765</v>
      </c>
      <c r="D5" s="78"/>
      <c r="E5" s="175">
        <v>230</v>
      </c>
      <c r="F5" s="175">
        <v>57.5</v>
      </c>
      <c r="G5" s="102"/>
      <c r="H5" s="175"/>
      <c r="I5" s="175">
        <v>230</v>
      </c>
      <c r="J5" s="103">
        <v>1</v>
      </c>
    </row>
    <row r="6" spans="1:10" ht="12">
      <c r="A6" s="78" t="s">
        <v>1006</v>
      </c>
      <c r="B6" s="103" t="s">
        <v>1009</v>
      </c>
      <c r="C6" s="103" t="s">
        <v>765</v>
      </c>
      <c r="D6" s="78"/>
      <c r="E6" s="175">
        <v>400</v>
      </c>
      <c r="F6" s="175">
        <v>100</v>
      </c>
      <c r="G6" s="102"/>
      <c r="H6" s="175"/>
      <c r="I6" s="175">
        <v>400</v>
      </c>
      <c r="J6" s="103">
        <v>1</v>
      </c>
    </row>
    <row r="7" spans="1:10" ht="12">
      <c r="A7" s="78" t="s">
        <v>1006</v>
      </c>
      <c r="B7" s="103" t="s">
        <v>1009</v>
      </c>
      <c r="C7" s="103" t="s">
        <v>765</v>
      </c>
      <c r="D7" s="78"/>
      <c r="E7" s="175">
        <v>500</v>
      </c>
      <c r="F7" s="175">
        <v>100</v>
      </c>
      <c r="G7" s="102"/>
      <c r="H7" s="175"/>
      <c r="I7" s="175">
        <v>500</v>
      </c>
      <c r="J7" s="103">
        <v>1</v>
      </c>
    </row>
    <row r="8" spans="1:10" ht="12">
      <c r="A8" s="78" t="s">
        <v>448</v>
      </c>
      <c r="B8" s="103" t="s">
        <v>144</v>
      </c>
      <c r="C8" s="103" t="s">
        <v>145</v>
      </c>
      <c r="D8" s="78"/>
      <c r="E8" s="175">
        <v>1500</v>
      </c>
      <c r="F8" s="175">
        <v>500</v>
      </c>
      <c r="G8" s="102"/>
      <c r="H8" s="175"/>
      <c r="I8" s="175"/>
      <c r="J8" s="103">
        <v>1</v>
      </c>
    </row>
    <row r="9" spans="1:10" ht="12">
      <c r="A9" s="78" t="s">
        <v>448</v>
      </c>
      <c r="B9" s="103" t="s">
        <v>144</v>
      </c>
      <c r="C9" s="103" t="s">
        <v>145</v>
      </c>
      <c r="D9" s="78"/>
      <c r="E9" s="175">
        <v>1500</v>
      </c>
      <c r="F9" s="175">
        <v>500</v>
      </c>
      <c r="G9" s="102"/>
      <c r="H9" s="175"/>
      <c r="I9" s="175"/>
      <c r="J9" s="103">
        <v>1</v>
      </c>
    </row>
    <row r="10" spans="1:10" ht="12">
      <c r="A10" s="78" t="s">
        <v>825</v>
      </c>
      <c r="B10" s="103" t="s">
        <v>493</v>
      </c>
      <c r="C10" s="103" t="s">
        <v>494</v>
      </c>
      <c r="D10" s="78"/>
      <c r="E10" s="175">
        <v>500</v>
      </c>
      <c r="F10" s="175">
        <v>100</v>
      </c>
      <c r="G10" s="102"/>
      <c r="H10" s="175"/>
      <c r="I10" s="175">
        <v>500</v>
      </c>
      <c r="J10" s="103">
        <v>1</v>
      </c>
    </row>
    <row r="11" spans="1:10" ht="12">
      <c r="A11" s="78" t="s">
        <v>1170</v>
      </c>
      <c r="B11" s="103" t="s">
        <v>1224</v>
      </c>
      <c r="C11" s="103" t="s">
        <v>1225</v>
      </c>
      <c r="D11" s="78"/>
      <c r="E11" s="175">
        <v>3000</v>
      </c>
      <c r="F11" s="175">
        <v>1000</v>
      </c>
      <c r="G11" s="102"/>
      <c r="H11" s="175"/>
      <c r="I11" s="175">
        <v>3000</v>
      </c>
      <c r="J11" s="103">
        <v>1</v>
      </c>
    </row>
    <row r="12" spans="1:10" ht="12">
      <c r="A12" s="78" t="s">
        <v>461</v>
      </c>
      <c r="B12" s="103" t="s">
        <v>167</v>
      </c>
      <c r="C12" s="103" t="s">
        <v>168</v>
      </c>
      <c r="D12" s="78"/>
      <c r="E12" s="175">
        <v>600</v>
      </c>
      <c r="F12" s="175">
        <v>150</v>
      </c>
      <c r="G12" s="102"/>
      <c r="H12" s="175"/>
      <c r="I12" s="175">
        <v>600</v>
      </c>
      <c r="J12" s="103">
        <v>1</v>
      </c>
    </row>
    <row r="13" spans="1:10" ht="12">
      <c r="A13" s="78" t="s">
        <v>461</v>
      </c>
      <c r="B13" s="103" t="s">
        <v>167</v>
      </c>
      <c r="C13" s="103" t="s">
        <v>168</v>
      </c>
      <c r="D13" s="78"/>
      <c r="E13" s="175">
        <v>1000</v>
      </c>
      <c r="F13" s="175">
        <v>250</v>
      </c>
      <c r="G13" s="102"/>
      <c r="H13" s="175"/>
      <c r="I13" s="175">
        <v>1000</v>
      </c>
      <c r="J13" s="103">
        <v>1</v>
      </c>
    </row>
    <row r="14" spans="1:10" ht="12">
      <c r="A14" s="78" t="s">
        <v>461</v>
      </c>
      <c r="B14" s="103" t="s">
        <v>167</v>
      </c>
      <c r="C14" s="103" t="s">
        <v>168</v>
      </c>
      <c r="D14" s="78"/>
      <c r="E14" s="175">
        <v>1000</v>
      </c>
      <c r="F14" s="175">
        <v>250</v>
      </c>
      <c r="G14" s="102"/>
      <c r="H14" s="175"/>
      <c r="I14" s="175">
        <v>1000</v>
      </c>
      <c r="J14" s="103">
        <v>1</v>
      </c>
    </row>
    <row r="15" spans="1:10" ht="12">
      <c r="A15" s="78" t="s">
        <v>461</v>
      </c>
      <c r="B15" s="103" t="s">
        <v>167</v>
      </c>
      <c r="C15" s="103" t="s">
        <v>168</v>
      </c>
      <c r="D15" s="78"/>
      <c r="E15" s="175">
        <v>10000</v>
      </c>
      <c r="F15" s="175">
        <v>10000</v>
      </c>
      <c r="G15" s="102"/>
      <c r="H15" s="175"/>
      <c r="I15" s="175">
        <v>10000</v>
      </c>
      <c r="J15" s="103">
        <v>1</v>
      </c>
    </row>
    <row r="16" spans="1:10" ht="12">
      <c r="A16" s="78" t="s">
        <v>161</v>
      </c>
      <c r="B16" s="103" t="s">
        <v>169</v>
      </c>
      <c r="C16" s="103" t="s">
        <v>170</v>
      </c>
      <c r="D16" s="78"/>
      <c r="E16" s="175">
        <v>200</v>
      </c>
      <c r="F16" s="175">
        <v>50</v>
      </c>
      <c r="G16" s="102"/>
      <c r="H16" s="175"/>
      <c r="I16" s="175">
        <v>200</v>
      </c>
      <c r="J16" s="103">
        <v>1</v>
      </c>
    </row>
    <row r="17" spans="1:10" ht="12">
      <c r="A17" s="78" t="s">
        <v>161</v>
      </c>
      <c r="B17" s="103" t="s">
        <v>169</v>
      </c>
      <c r="C17" s="103" t="s">
        <v>170</v>
      </c>
      <c r="D17" s="78"/>
      <c r="E17" s="175">
        <v>200</v>
      </c>
      <c r="F17" s="175">
        <v>50</v>
      </c>
      <c r="G17" s="102"/>
      <c r="H17" s="175"/>
      <c r="I17" s="175">
        <v>200</v>
      </c>
      <c r="J17" s="103">
        <v>1</v>
      </c>
    </row>
    <row r="18" spans="1:10" ht="12">
      <c r="A18" s="78" t="s">
        <v>161</v>
      </c>
      <c r="B18" s="103" t="s">
        <v>169</v>
      </c>
      <c r="C18" s="103" t="s">
        <v>170</v>
      </c>
      <c r="D18" s="78"/>
      <c r="E18" s="175">
        <v>225</v>
      </c>
      <c r="F18" s="175">
        <v>75</v>
      </c>
      <c r="G18" s="102"/>
      <c r="H18" s="175"/>
      <c r="I18" s="175">
        <v>225</v>
      </c>
      <c r="J18" s="103">
        <v>1</v>
      </c>
    </row>
    <row r="19" spans="1:10" ht="12">
      <c r="A19" s="78" t="s">
        <v>1169</v>
      </c>
      <c r="B19" s="103" t="s">
        <v>1223</v>
      </c>
      <c r="C19" s="103" t="s">
        <v>287</v>
      </c>
      <c r="D19" s="78"/>
      <c r="E19" s="175">
        <v>4500</v>
      </c>
      <c r="F19" s="175">
        <v>1500</v>
      </c>
      <c r="G19" s="102"/>
      <c r="H19" s="175"/>
      <c r="I19" s="175">
        <v>1500</v>
      </c>
      <c r="J19" s="103">
        <v>1</v>
      </c>
    </row>
    <row r="20" spans="1:10" ht="12">
      <c r="A20" s="78" t="s">
        <v>1171</v>
      </c>
      <c r="B20" s="103" t="s">
        <v>530</v>
      </c>
      <c r="C20" s="103" t="s">
        <v>531</v>
      </c>
      <c r="D20" s="78"/>
      <c r="E20" s="175">
        <v>300</v>
      </c>
      <c r="F20" s="175">
        <v>100</v>
      </c>
      <c r="G20" s="102"/>
      <c r="H20" s="175"/>
      <c r="I20" s="175">
        <v>300</v>
      </c>
      <c r="J20" s="103">
        <v>1</v>
      </c>
    </row>
    <row r="21" spans="1:10" ht="12">
      <c r="A21" s="78" t="s">
        <v>811</v>
      </c>
      <c r="B21" s="103" t="s">
        <v>493</v>
      </c>
      <c r="C21" s="103" t="s">
        <v>494</v>
      </c>
      <c r="D21" s="78"/>
      <c r="E21" s="175">
        <v>6000</v>
      </c>
      <c r="F21" s="175">
        <v>2000</v>
      </c>
      <c r="G21" s="102"/>
      <c r="H21" s="175"/>
      <c r="I21" s="175">
        <v>6000</v>
      </c>
      <c r="J21" s="103">
        <v>1</v>
      </c>
    </row>
    <row r="22" spans="1:10" ht="12">
      <c r="A22" s="78" t="s">
        <v>824</v>
      </c>
      <c r="B22" s="103" t="s">
        <v>826</v>
      </c>
      <c r="C22" s="103" t="s">
        <v>765</v>
      </c>
      <c r="D22" s="78"/>
      <c r="E22" s="175">
        <v>490</v>
      </c>
      <c r="F22" s="175">
        <v>98</v>
      </c>
      <c r="G22" s="102"/>
      <c r="H22" s="175"/>
      <c r="I22" s="175">
        <v>490</v>
      </c>
      <c r="J22" s="103">
        <v>1</v>
      </c>
    </row>
    <row r="23" spans="1:10" ht="12">
      <c r="A23" s="78" t="s">
        <v>1222</v>
      </c>
      <c r="B23" s="103" t="s">
        <v>167</v>
      </c>
      <c r="C23" s="103" t="s">
        <v>168</v>
      </c>
      <c r="D23" s="78"/>
      <c r="E23" s="175">
        <v>600</v>
      </c>
      <c r="F23" s="175">
        <v>200</v>
      </c>
      <c r="G23" s="102"/>
      <c r="H23" s="175"/>
      <c r="I23" s="175">
        <v>600</v>
      </c>
      <c r="J23" s="103">
        <v>1</v>
      </c>
    </row>
    <row r="24" spans="1:10" ht="12">
      <c r="A24" s="78" t="s">
        <v>1005</v>
      </c>
      <c r="B24" s="103" t="s">
        <v>1007</v>
      </c>
      <c r="C24" s="103" t="s">
        <v>1008</v>
      </c>
      <c r="D24" s="78"/>
      <c r="E24" s="175">
        <v>10000</v>
      </c>
      <c r="F24" s="175">
        <v>10000</v>
      </c>
      <c r="G24" s="102"/>
      <c r="H24" s="175"/>
      <c r="I24" s="175">
        <v>10000</v>
      </c>
      <c r="J24" s="103">
        <v>1</v>
      </c>
    </row>
    <row r="25" spans="1:10" ht="12">
      <c r="A25" s="78" t="s">
        <v>1220</v>
      </c>
      <c r="B25" s="103" t="s">
        <v>1221</v>
      </c>
      <c r="C25" s="103" t="s">
        <v>168</v>
      </c>
      <c r="D25" s="78"/>
      <c r="E25" s="175">
        <v>6000</v>
      </c>
      <c r="F25" s="175">
        <v>2000</v>
      </c>
      <c r="G25" s="102"/>
      <c r="H25" s="175"/>
      <c r="I25" s="175">
        <v>6000</v>
      </c>
      <c r="J25" s="103">
        <v>1</v>
      </c>
    </row>
    <row r="26" spans="1:10" ht="12">
      <c r="A26" s="78" t="s">
        <v>539</v>
      </c>
      <c r="B26" s="103" t="s">
        <v>542</v>
      </c>
      <c r="C26" s="103" t="s">
        <v>507</v>
      </c>
      <c r="D26" s="78"/>
      <c r="E26" s="175">
        <v>25000</v>
      </c>
      <c r="F26" s="175">
        <v>25000</v>
      </c>
      <c r="G26" s="102"/>
      <c r="H26" s="175"/>
      <c r="I26" s="175">
        <v>25000</v>
      </c>
      <c r="J26" s="103">
        <v>1</v>
      </c>
    </row>
    <row r="27" spans="1:10" ht="12">
      <c r="A27" s="78" t="s">
        <v>808</v>
      </c>
      <c r="B27" s="103" t="s">
        <v>809</v>
      </c>
      <c r="C27" s="103" t="s">
        <v>810</v>
      </c>
      <c r="D27" s="78"/>
      <c r="E27" s="175">
        <v>300</v>
      </c>
      <c r="F27" s="175">
        <v>100</v>
      </c>
      <c r="G27" s="102"/>
      <c r="H27" s="175"/>
      <c r="I27" s="175">
        <v>300</v>
      </c>
      <c r="J27" s="103">
        <v>1</v>
      </c>
    </row>
    <row r="28" spans="1:10" ht="12">
      <c r="A28" s="78" t="s">
        <v>1201</v>
      </c>
      <c r="B28" s="103" t="s">
        <v>1248</v>
      </c>
      <c r="C28" s="103" t="s">
        <v>1249</v>
      </c>
      <c r="D28" s="78"/>
      <c r="E28" s="175">
        <v>500</v>
      </c>
      <c r="F28" s="175">
        <v>100</v>
      </c>
      <c r="G28" s="102"/>
      <c r="H28" s="175"/>
      <c r="I28" s="175">
        <v>500</v>
      </c>
      <c r="J28" s="103">
        <v>1</v>
      </c>
    </row>
    <row r="29" spans="1:10" ht="12">
      <c r="A29" s="78" t="s">
        <v>450</v>
      </c>
      <c r="B29" s="103" t="s">
        <v>167</v>
      </c>
      <c r="C29" s="103" t="s">
        <v>168</v>
      </c>
      <c r="D29" s="78"/>
      <c r="E29" s="175">
        <v>15000</v>
      </c>
      <c r="F29" s="175">
        <v>15000</v>
      </c>
      <c r="G29" s="102"/>
      <c r="H29" s="175"/>
      <c r="I29" s="175">
        <v>15000</v>
      </c>
      <c r="J29" s="103">
        <v>1</v>
      </c>
    </row>
    <row r="30" spans="1:10" ht="12">
      <c r="A30" s="78" t="s">
        <v>450</v>
      </c>
      <c r="B30" s="103" t="s">
        <v>167</v>
      </c>
      <c r="C30" s="103" t="s">
        <v>168</v>
      </c>
      <c r="D30" s="78"/>
      <c r="E30" s="175">
        <v>39000</v>
      </c>
      <c r="F30" s="175">
        <v>13000</v>
      </c>
      <c r="G30" s="102"/>
      <c r="H30" s="175"/>
      <c r="I30" s="175">
        <v>39000</v>
      </c>
      <c r="J30" s="103">
        <v>1</v>
      </c>
    </row>
    <row r="31" spans="1:10" ht="12">
      <c r="A31" s="78" t="s">
        <v>450</v>
      </c>
      <c r="B31" s="103" t="s">
        <v>167</v>
      </c>
      <c r="C31" s="103" t="s">
        <v>168</v>
      </c>
      <c r="D31" s="78"/>
      <c r="E31" s="175">
        <v>25000</v>
      </c>
      <c r="F31" s="175">
        <v>25000</v>
      </c>
      <c r="G31" s="102"/>
      <c r="H31" s="175"/>
      <c r="I31" s="175">
        <v>25000</v>
      </c>
      <c r="J31" s="103">
        <v>1</v>
      </c>
    </row>
    <row r="32" spans="1:10" ht="12">
      <c r="A32" s="78" t="s">
        <v>450</v>
      </c>
      <c r="B32" s="103" t="s">
        <v>167</v>
      </c>
      <c r="C32" s="103" t="s">
        <v>168</v>
      </c>
      <c r="D32" s="78"/>
      <c r="E32" s="175">
        <v>20000</v>
      </c>
      <c r="F32" s="175">
        <v>30000</v>
      </c>
      <c r="G32" s="102"/>
      <c r="H32" s="175"/>
      <c r="I32" s="175">
        <v>20000</v>
      </c>
      <c r="J32" s="103">
        <v>1</v>
      </c>
    </row>
    <row r="33" spans="1:10" ht="12">
      <c r="A33" s="78" t="s">
        <v>450</v>
      </c>
      <c r="B33" s="103" t="s">
        <v>167</v>
      </c>
      <c r="C33" s="103" t="s">
        <v>168</v>
      </c>
      <c r="D33" s="78"/>
      <c r="E33" s="175">
        <v>6000</v>
      </c>
      <c r="F33" s="175">
        <v>2000</v>
      </c>
      <c r="G33" s="102"/>
      <c r="H33" s="175"/>
      <c r="I33" s="175">
        <v>6000</v>
      </c>
      <c r="J33" s="103">
        <v>1</v>
      </c>
    </row>
    <row r="34" spans="1:10" ht="12">
      <c r="A34" s="78" t="s">
        <v>450</v>
      </c>
      <c r="B34" s="103" t="s">
        <v>167</v>
      </c>
      <c r="C34" s="103" t="s">
        <v>168</v>
      </c>
      <c r="D34" s="78"/>
      <c r="E34" s="175">
        <v>4000</v>
      </c>
      <c r="F34" s="175">
        <v>1000</v>
      </c>
      <c r="G34" s="102"/>
      <c r="H34" s="175"/>
      <c r="I34" s="175">
        <v>4000</v>
      </c>
      <c r="J34" s="103">
        <v>1</v>
      </c>
    </row>
    <row r="35" spans="1:10" ht="12">
      <c r="A35" s="78" t="s">
        <v>1040</v>
      </c>
      <c r="B35" s="103" t="s">
        <v>167</v>
      </c>
      <c r="C35" s="103" t="s">
        <v>168</v>
      </c>
      <c r="D35" s="78"/>
      <c r="E35" s="175">
        <v>15000</v>
      </c>
      <c r="F35" s="175">
        <v>18000</v>
      </c>
      <c r="G35" s="102"/>
      <c r="H35" s="175"/>
      <c r="I35" s="175">
        <v>15000</v>
      </c>
      <c r="J35" s="103">
        <v>1</v>
      </c>
    </row>
    <row r="36" spans="1:10" ht="12">
      <c r="A36" s="78" t="s">
        <v>1227</v>
      </c>
      <c r="B36" s="103" t="s">
        <v>1228</v>
      </c>
      <c r="C36" s="103" t="s">
        <v>181</v>
      </c>
      <c r="D36" s="78"/>
      <c r="E36" s="175">
        <v>3000</v>
      </c>
      <c r="F36" s="175">
        <v>1000</v>
      </c>
      <c r="G36" s="102"/>
      <c r="H36" s="175"/>
      <c r="I36" s="175">
        <v>3000</v>
      </c>
      <c r="J36" s="103">
        <v>1</v>
      </c>
    </row>
    <row r="37" spans="1:10" ht="12">
      <c r="A37" s="78" t="s">
        <v>760</v>
      </c>
      <c r="B37" s="103" t="s">
        <v>144</v>
      </c>
      <c r="C37" s="103" t="s">
        <v>145</v>
      </c>
      <c r="D37" s="78"/>
      <c r="E37" s="175">
        <v>1500</v>
      </c>
      <c r="F37" s="175">
        <v>500</v>
      </c>
      <c r="G37" s="102"/>
      <c r="H37" s="175"/>
      <c r="I37" s="175"/>
      <c r="J37" s="103">
        <v>1</v>
      </c>
    </row>
    <row r="38" spans="1:10" ht="12">
      <c r="A38" s="78" t="s">
        <v>449</v>
      </c>
      <c r="B38" s="103" t="s">
        <v>452</v>
      </c>
      <c r="C38" s="103" t="s">
        <v>145</v>
      </c>
      <c r="D38" s="78"/>
      <c r="E38" s="175">
        <v>2000</v>
      </c>
      <c r="F38" s="175">
        <v>500</v>
      </c>
      <c r="G38" s="102"/>
      <c r="H38" s="175"/>
      <c r="I38" s="175"/>
      <c r="J38" s="103">
        <v>1</v>
      </c>
    </row>
    <row r="39" spans="1:10" ht="12">
      <c r="A39" s="78" t="s">
        <v>1175</v>
      </c>
      <c r="B39" s="103" t="s">
        <v>493</v>
      </c>
      <c r="C39" s="103" t="s">
        <v>494</v>
      </c>
      <c r="D39" s="78"/>
      <c r="E39" s="175">
        <v>12000</v>
      </c>
      <c r="F39" s="175">
        <v>4000</v>
      </c>
      <c r="G39" s="102"/>
      <c r="H39" s="175"/>
      <c r="I39" s="175">
        <v>12000</v>
      </c>
      <c r="J39" s="103">
        <v>1</v>
      </c>
    </row>
    <row r="40" spans="1:10" ht="12">
      <c r="A40" s="78" t="s">
        <v>1001</v>
      </c>
      <c r="B40" s="103" t="s">
        <v>493</v>
      </c>
      <c r="C40" s="103" t="s">
        <v>494</v>
      </c>
      <c r="D40" s="78"/>
      <c r="E40" s="175">
        <v>4000</v>
      </c>
      <c r="F40" s="175">
        <v>1000</v>
      </c>
      <c r="G40" s="102"/>
      <c r="H40" s="175"/>
      <c r="I40" s="175">
        <v>4000</v>
      </c>
      <c r="J40" s="103">
        <v>1</v>
      </c>
    </row>
    <row r="41" spans="1:10" ht="12">
      <c r="A41" s="78" t="s">
        <v>1173</v>
      </c>
      <c r="B41" s="103" t="s">
        <v>493</v>
      </c>
      <c r="C41" s="103" t="s">
        <v>494</v>
      </c>
      <c r="D41" s="78"/>
      <c r="E41" s="175">
        <v>12000</v>
      </c>
      <c r="F41" s="175">
        <v>4000</v>
      </c>
      <c r="G41" s="102"/>
      <c r="H41" s="175"/>
      <c r="I41" s="175">
        <v>12000</v>
      </c>
      <c r="J41" s="103">
        <v>1</v>
      </c>
    </row>
    <row r="42" spans="1:10" ht="12">
      <c r="A42" s="78" t="s">
        <v>759</v>
      </c>
      <c r="B42" s="103" t="s">
        <v>166</v>
      </c>
      <c r="C42" s="103" t="s">
        <v>145</v>
      </c>
      <c r="D42" s="78"/>
      <c r="E42" s="175">
        <v>1500</v>
      </c>
      <c r="F42" s="175">
        <v>500</v>
      </c>
      <c r="G42" s="102"/>
      <c r="H42" s="175">
        <v>1500</v>
      </c>
      <c r="I42" s="175"/>
      <c r="J42" s="103">
        <v>1</v>
      </c>
    </row>
    <row r="43" spans="1:10" ht="12">
      <c r="A43" s="78" t="s">
        <v>762</v>
      </c>
      <c r="B43" s="103" t="s">
        <v>166</v>
      </c>
      <c r="C43" s="103" t="s">
        <v>145</v>
      </c>
      <c r="D43" s="78"/>
      <c r="E43" s="175">
        <v>750</v>
      </c>
      <c r="F43" s="175">
        <v>250</v>
      </c>
      <c r="G43" s="102"/>
      <c r="H43" s="175">
        <v>750</v>
      </c>
      <c r="I43" s="175"/>
      <c r="J43" s="103">
        <v>1</v>
      </c>
    </row>
    <row r="44" spans="1:10" ht="12">
      <c r="A44" s="78" t="s">
        <v>751</v>
      </c>
      <c r="B44" s="103" t="s">
        <v>166</v>
      </c>
      <c r="C44" s="103" t="s">
        <v>145</v>
      </c>
      <c r="D44" s="78"/>
      <c r="E44" s="175">
        <v>750</v>
      </c>
      <c r="F44" s="175">
        <v>250</v>
      </c>
      <c r="G44" s="102"/>
      <c r="H44" s="175">
        <v>750</v>
      </c>
      <c r="I44" s="175"/>
      <c r="J44" s="103">
        <v>1</v>
      </c>
    </row>
    <row r="45" spans="1:10" ht="12">
      <c r="A45" s="78" t="s">
        <v>115</v>
      </c>
      <c r="B45" s="103" t="s">
        <v>166</v>
      </c>
      <c r="C45" s="103" t="s">
        <v>145</v>
      </c>
      <c r="D45" s="78"/>
      <c r="E45" s="175">
        <v>15000</v>
      </c>
      <c r="F45" s="175">
        <v>5000</v>
      </c>
      <c r="G45" s="102"/>
      <c r="H45" s="175">
        <v>15000</v>
      </c>
      <c r="I45" s="175"/>
      <c r="J45" s="103">
        <v>1</v>
      </c>
    </row>
    <row r="46" spans="1:10" ht="12">
      <c r="A46" s="78" t="s">
        <v>115</v>
      </c>
      <c r="B46" s="103" t="s">
        <v>166</v>
      </c>
      <c r="C46" s="103" t="s">
        <v>145</v>
      </c>
      <c r="D46" s="78"/>
      <c r="E46" s="175">
        <v>4500</v>
      </c>
      <c r="F46" s="175">
        <v>1500</v>
      </c>
      <c r="G46" s="102"/>
      <c r="H46" s="175">
        <v>4500</v>
      </c>
      <c r="I46" s="175"/>
      <c r="J46" s="103">
        <v>1</v>
      </c>
    </row>
    <row r="47" spans="1:10" ht="12">
      <c r="A47" s="78" t="s">
        <v>752</v>
      </c>
      <c r="B47" s="103" t="s">
        <v>166</v>
      </c>
      <c r="C47" s="103" t="s">
        <v>145</v>
      </c>
      <c r="D47" s="78"/>
      <c r="E47" s="175">
        <v>1500</v>
      </c>
      <c r="F47" s="175">
        <v>500</v>
      </c>
      <c r="G47" s="102"/>
      <c r="H47" s="175">
        <v>1500</v>
      </c>
      <c r="I47" s="175"/>
      <c r="J47" s="103">
        <v>1</v>
      </c>
    </row>
    <row r="48" spans="1:10" ht="12">
      <c r="A48" s="78" t="s">
        <v>1039</v>
      </c>
      <c r="B48" s="103" t="s">
        <v>166</v>
      </c>
      <c r="C48" s="103" t="s">
        <v>145</v>
      </c>
      <c r="D48" s="78"/>
      <c r="E48" s="175">
        <v>20000</v>
      </c>
      <c r="F48" s="175">
        <v>20000</v>
      </c>
      <c r="G48" s="102"/>
      <c r="H48" s="175">
        <v>20000</v>
      </c>
      <c r="I48" s="175"/>
      <c r="J48" s="103">
        <v>1</v>
      </c>
    </row>
    <row r="49" spans="1:10" ht="12">
      <c r="A49" s="78" t="s">
        <v>1039</v>
      </c>
      <c r="B49" s="103" t="s">
        <v>166</v>
      </c>
      <c r="C49" s="103" t="s">
        <v>145</v>
      </c>
      <c r="D49" s="78"/>
      <c r="E49" s="175">
        <v>15000</v>
      </c>
      <c r="F49" s="175">
        <v>5000</v>
      </c>
      <c r="G49" s="102"/>
      <c r="H49" s="175">
        <v>15000</v>
      </c>
      <c r="I49" s="175"/>
      <c r="J49" s="103">
        <v>1</v>
      </c>
    </row>
    <row r="50" spans="1:10" ht="12">
      <c r="A50" s="78" t="s">
        <v>758</v>
      </c>
      <c r="B50" s="103" t="s">
        <v>166</v>
      </c>
      <c r="C50" s="103" t="s">
        <v>145</v>
      </c>
      <c r="D50" s="78"/>
      <c r="E50" s="175">
        <v>1500</v>
      </c>
      <c r="F50" s="175">
        <v>500</v>
      </c>
      <c r="G50" s="102"/>
      <c r="H50" s="175">
        <v>1500</v>
      </c>
      <c r="I50" s="175"/>
      <c r="J50" s="103">
        <v>1</v>
      </c>
    </row>
    <row r="51" spans="1:10" ht="12">
      <c r="A51" s="78" t="s">
        <v>1071</v>
      </c>
      <c r="B51" s="103" t="s">
        <v>167</v>
      </c>
      <c r="C51" s="103" t="s">
        <v>168</v>
      </c>
      <c r="D51" s="78"/>
      <c r="E51" s="175">
        <v>20000</v>
      </c>
      <c r="F51" s="175">
        <v>20000</v>
      </c>
      <c r="G51" s="102"/>
      <c r="H51" s="175"/>
      <c r="I51" s="175">
        <v>20000</v>
      </c>
      <c r="J51" s="103">
        <v>1</v>
      </c>
    </row>
    <row r="52" spans="1:10" ht="12">
      <c r="A52" s="78" t="s">
        <v>1003</v>
      </c>
      <c r="B52" s="103" t="s">
        <v>147</v>
      </c>
      <c r="C52" s="103" t="s">
        <v>145</v>
      </c>
      <c r="D52" s="78"/>
      <c r="E52" s="175">
        <v>4000</v>
      </c>
      <c r="F52" s="175">
        <v>2000</v>
      </c>
      <c r="G52" s="102"/>
      <c r="H52" s="175"/>
      <c r="I52" s="175">
        <v>4000</v>
      </c>
      <c r="J52" s="103">
        <v>1</v>
      </c>
    </row>
    <row r="53" spans="1:10" ht="12">
      <c r="A53" s="78" t="s">
        <v>1003</v>
      </c>
      <c r="B53" s="103" t="s">
        <v>147</v>
      </c>
      <c r="C53" s="103" t="s">
        <v>145</v>
      </c>
      <c r="D53" s="78"/>
      <c r="E53" s="175">
        <v>7500</v>
      </c>
      <c r="F53" s="175">
        <v>2500</v>
      </c>
      <c r="G53" s="102"/>
      <c r="H53" s="175"/>
      <c r="I53" s="175">
        <v>7500</v>
      </c>
      <c r="J53" s="103">
        <v>1</v>
      </c>
    </row>
    <row r="54" spans="1:10" ht="12">
      <c r="A54" s="78" t="s">
        <v>1003</v>
      </c>
      <c r="B54" s="103" t="s">
        <v>147</v>
      </c>
      <c r="C54" s="103" t="s">
        <v>145</v>
      </c>
      <c r="D54" s="78"/>
      <c r="E54" s="175">
        <v>3000</v>
      </c>
      <c r="F54" s="175">
        <v>1000</v>
      </c>
      <c r="G54" s="102"/>
      <c r="H54" s="175"/>
      <c r="I54" s="175">
        <v>3000</v>
      </c>
      <c r="J54" s="103">
        <v>1</v>
      </c>
    </row>
    <row r="55" spans="1:10" ht="12">
      <c r="A55" s="78" t="s">
        <v>1003</v>
      </c>
      <c r="B55" s="103" t="s">
        <v>147</v>
      </c>
      <c r="C55" s="103" t="s">
        <v>145</v>
      </c>
      <c r="D55" s="78"/>
      <c r="E55" s="175">
        <v>2000</v>
      </c>
      <c r="F55" s="175">
        <v>1000</v>
      </c>
      <c r="G55" s="102"/>
      <c r="H55" s="175"/>
      <c r="I55" s="175">
        <v>2000</v>
      </c>
      <c r="J55" s="103">
        <v>1</v>
      </c>
    </row>
    <row r="56" spans="1:10" ht="12">
      <c r="A56" s="78" t="s">
        <v>1172</v>
      </c>
      <c r="B56" s="103" t="s">
        <v>1226</v>
      </c>
      <c r="C56" s="103" t="s">
        <v>170</v>
      </c>
      <c r="D56" s="78"/>
      <c r="E56" s="175">
        <v>3000</v>
      </c>
      <c r="F56" s="175">
        <v>1000</v>
      </c>
      <c r="G56" s="102"/>
      <c r="H56" s="175"/>
      <c r="I56" s="175">
        <v>3000</v>
      </c>
      <c r="J56" s="103">
        <v>1</v>
      </c>
    </row>
    <row r="57" spans="1:10" ht="12">
      <c r="A57" s="78" t="s">
        <v>503</v>
      </c>
      <c r="B57" s="103" t="s">
        <v>147</v>
      </c>
      <c r="C57" s="103" t="s">
        <v>145</v>
      </c>
      <c r="D57" s="78"/>
      <c r="E57" s="175">
        <v>22500</v>
      </c>
      <c r="F57" s="175">
        <v>7500</v>
      </c>
      <c r="G57" s="102"/>
      <c r="H57" s="175"/>
      <c r="I57" s="175">
        <v>22500</v>
      </c>
      <c r="J57" s="103">
        <v>1</v>
      </c>
    </row>
    <row r="58" spans="1:10" ht="12">
      <c r="A58" s="78" t="s">
        <v>1037</v>
      </c>
      <c r="B58" s="103" t="s">
        <v>965</v>
      </c>
      <c r="C58" s="103" t="s">
        <v>966</v>
      </c>
      <c r="D58" s="78"/>
      <c r="E58" s="175">
        <v>4000</v>
      </c>
      <c r="F58" s="175">
        <v>2000</v>
      </c>
      <c r="G58" s="102"/>
      <c r="H58" s="175"/>
      <c r="I58" s="175">
        <v>4000</v>
      </c>
      <c r="J58" s="103">
        <v>1</v>
      </c>
    </row>
    <row r="59" spans="1:10" ht="12">
      <c r="A59" s="78" t="s">
        <v>823</v>
      </c>
      <c r="B59" s="103" t="s">
        <v>167</v>
      </c>
      <c r="C59" s="103" t="s">
        <v>168</v>
      </c>
      <c r="D59" s="78"/>
      <c r="E59" s="175">
        <v>1000</v>
      </c>
      <c r="F59" s="175">
        <v>250</v>
      </c>
      <c r="G59" s="102"/>
      <c r="H59" s="175"/>
      <c r="I59" s="175">
        <v>1000</v>
      </c>
      <c r="J59" s="103">
        <v>1</v>
      </c>
    </row>
    <row r="60" spans="1:10" ht="12">
      <c r="A60" s="78" t="s">
        <v>363</v>
      </c>
      <c r="B60" s="103" t="s">
        <v>147</v>
      </c>
      <c r="C60" s="103" t="s">
        <v>145</v>
      </c>
      <c r="D60" s="78"/>
      <c r="E60" s="175">
        <v>4000</v>
      </c>
      <c r="F60" s="175">
        <v>2000</v>
      </c>
      <c r="G60" s="102"/>
      <c r="H60" s="175"/>
      <c r="I60" s="175">
        <v>4000</v>
      </c>
      <c r="J60" s="103">
        <v>1</v>
      </c>
    </row>
    <row r="61" spans="1:10" ht="12">
      <c r="A61" s="78" t="s">
        <v>363</v>
      </c>
      <c r="B61" s="103" t="s">
        <v>147</v>
      </c>
      <c r="C61" s="103" t="s">
        <v>145</v>
      </c>
      <c r="D61" s="78"/>
      <c r="E61" s="175">
        <v>2000</v>
      </c>
      <c r="F61" s="175">
        <v>2000</v>
      </c>
      <c r="G61" s="102"/>
      <c r="H61" s="175"/>
      <c r="I61" s="175">
        <v>2000</v>
      </c>
      <c r="J61" s="103">
        <v>1</v>
      </c>
    </row>
    <row r="62" spans="1:10" ht="12">
      <c r="A62" s="78" t="s">
        <v>363</v>
      </c>
      <c r="B62" s="103" t="s">
        <v>147</v>
      </c>
      <c r="C62" s="103" t="s">
        <v>145</v>
      </c>
      <c r="D62" s="78"/>
      <c r="E62" s="175">
        <v>2000</v>
      </c>
      <c r="F62" s="175">
        <v>1000</v>
      </c>
      <c r="G62" s="102"/>
      <c r="H62" s="175"/>
      <c r="I62" s="175">
        <v>2000</v>
      </c>
      <c r="J62" s="103">
        <v>1</v>
      </c>
    </row>
    <row r="63" spans="1:10" ht="12">
      <c r="A63" s="78" t="s">
        <v>678</v>
      </c>
      <c r="B63" s="103" t="s">
        <v>144</v>
      </c>
      <c r="C63" s="103" t="s">
        <v>145</v>
      </c>
      <c r="D63" s="78"/>
      <c r="E63" s="175">
        <v>1500</v>
      </c>
      <c r="F63" s="175">
        <v>500</v>
      </c>
      <c r="G63" s="102"/>
      <c r="H63" s="175"/>
      <c r="I63" s="175"/>
      <c r="J63" s="103">
        <v>1</v>
      </c>
    </row>
    <row r="64" spans="1:10" ht="12">
      <c r="A64" s="78" t="s">
        <v>1185</v>
      </c>
      <c r="B64" s="103" t="s">
        <v>1239</v>
      </c>
      <c r="C64" s="103" t="s">
        <v>1240</v>
      </c>
      <c r="D64" s="78"/>
      <c r="E64" s="175">
        <v>250</v>
      </c>
      <c r="F64" s="175">
        <v>50</v>
      </c>
      <c r="G64" s="102"/>
      <c r="H64" s="175"/>
      <c r="I64" s="175">
        <v>250</v>
      </c>
      <c r="J64" s="103">
        <v>1</v>
      </c>
    </row>
    <row r="65" spans="1:10" ht="12">
      <c r="A65" s="78" t="s">
        <v>900</v>
      </c>
      <c r="B65" s="103" t="s">
        <v>493</v>
      </c>
      <c r="C65" s="103" t="s">
        <v>494</v>
      </c>
      <c r="D65" s="78"/>
      <c r="E65" s="175">
        <v>6000</v>
      </c>
      <c r="F65" s="175">
        <v>2000</v>
      </c>
      <c r="G65" s="102"/>
      <c r="H65" s="175"/>
      <c r="I65" s="175">
        <v>6000</v>
      </c>
      <c r="J65" s="103">
        <v>1</v>
      </c>
    </row>
    <row r="66" spans="1:10" ht="12">
      <c r="A66" s="78" t="s">
        <v>900</v>
      </c>
      <c r="B66" s="103" t="s">
        <v>493</v>
      </c>
      <c r="C66" s="103" t="s">
        <v>494</v>
      </c>
      <c r="D66" s="78"/>
      <c r="E66" s="175">
        <v>12000</v>
      </c>
      <c r="F66" s="175">
        <v>3000</v>
      </c>
      <c r="G66" s="102"/>
      <c r="H66" s="175"/>
      <c r="I66" s="175">
        <v>12000</v>
      </c>
      <c r="J66" s="103">
        <v>1</v>
      </c>
    </row>
    <row r="67" spans="1:10" ht="12">
      <c r="A67" s="78" t="s">
        <v>362</v>
      </c>
      <c r="B67" s="103" t="s">
        <v>147</v>
      </c>
      <c r="C67" s="103" t="s">
        <v>145</v>
      </c>
      <c r="D67" s="78"/>
      <c r="E67" s="175">
        <v>2000</v>
      </c>
      <c r="F67" s="175">
        <v>1000</v>
      </c>
      <c r="G67" s="102"/>
      <c r="H67" s="175"/>
      <c r="I67" s="175">
        <v>2000</v>
      </c>
      <c r="J67" s="103">
        <v>1</v>
      </c>
    </row>
    <row r="68" spans="1:10" ht="12">
      <c r="A68" s="78" t="s">
        <v>362</v>
      </c>
      <c r="B68" s="103" t="s">
        <v>147</v>
      </c>
      <c r="C68" s="103" t="s">
        <v>145</v>
      </c>
      <c r="D68" s="78"/>
      <c r="E68" s="175">
        <v>3750</v>
      </c>
      <c r="F68" s="175">
        <v>1250</v>
      </c>
      <c r="G68" s="102"/>
      <c r="H68" s="175"/>
      <c r="I68" s="175">
        <v>1250</v>
      </c>
      <c r="J68" s="103">
        <v>1</v>
      </c>
    </row>
    <row r="69" spans="1:10" ht="12">
      <c r="A69" s="78" t="s">
        <v>1203</v>
      </c>
      <c r="B69" s="103" t="s">
        <v>1252</v>
      </c>
      <c r="C69" s="103" t="s">
        <v>145</v>
      </c>
      <c r="D69" s="78"/>
      <c r="E69" s="175">
        <v>3000</v>
      </c>
      <c r="F69" s="175">
        <v>1000</v>
      </c>
      <c r="G69" s="102"/>
      <c r="H69" s="175"/>
      <c r="I69" s="175">
        <v>3000</v>
      </c>
      <c r="J69" s="103">
        <v>1</v>
      </c>
    </row>
    <row r="70" spans="1:10" ht="12">
      <c r="A70" s="78" t="s">
        <v>1191</v>
      </c>
      <c r="B70" s="103" t="s">
        <v>1242</v>
      </c>
      <c r="C70" s="103" t="s">
        <v>531</v>
      </c>
      <c r="D70" s="78"/>
      <c r="E70" s="175">
        <v>9000</v>
      </c>
      <c r="F70" s="175">
        <v>3000</v>
      </c>
      <c r="G70" s="102"/>
      <c r="H70" s="175"/>
      <c r="I70" s="175">
        <v>9000</v>
      </c>
      <c r="J70" s="103">
        <v>1</v>
      </c>
    </row>
    <row r="71" spans="1:10" ht="12">
      <c r="A71" s="78" t="s">
        <v>1177</v>
      </c>
      <c r="B71" s="103" t="s">
        <v>1230</v>
      </c>
      <c r="C71" s="103" t="s">
        <v>494</v>
      </c>
      <c r="D71" s="78"/>
      <c r="E71" s="175">
        <v>10000</v>
      </c>
      <c r="F71" s="175">
        <v>2500</v>
      </c>
      <c r="G71" s="102"/>
      <c r="H71" s="175"/>
      <c r="I71" s="175">
        <v>10000</v>
      </c>
      <c r="J71" s="103">
        <v>1</v>
      </c>
    </row>
    <row r="72" spans="1:10" ht="12">
      <c r="A72" s="78" t="s">
        <v>498</v>
      </c>
      <c r="B72" s="103" t="s">
        <v>506</v>
      </c>
      <c r="C72" s="103" t="s">
        <v>507</v>
      </c>
      <c r="D72" s="78"/>
      <c r="E72" s="175">
        <v>500</v>
      </c>
      <c r="F72" s="175">
        <v>100</v>
      </c>
      <c r="G72" s="102"/>
      <c r="H72" s="175"/>
      <c r="I72" s="175">
        <v>500</v>
      </c>
      <c r="J72" s="103">
        <v>1</v>
      </c>
    </row>
    <row r="73" spans="1:10" ht="12">
      <c r="A73" s="78" t="s">
        <v>1048</v>
      </c>
      <c r="B73" s="103" t="s">
        <v>493</v>
      </c>
      <c r="C73" s="103" t="s">
        <v>494</v>
      </c>
      <c r="D73" s="78"/>
      <c r="E73" s="175">
        <v>6000</v>
      </c>
      <c r="F73" s="175">
        <v>2000</v>
      </c>
      <c r="G73" s="102"/>
      <c r="H73" s="175"/>
      <c r="I73" s="175">
        <v>6000</v>
      </c>
      <c r="J73" s="103">
        <v>1</v>
      </c>
    </row>
    <row r="74" spans="1:10" ht="12">
      <c r="A74" s="78" t="s">
        <v>178</v>
      </c>
      <c r="B74" s="103" t="s">
        <v>147</v>
      </c>
      <c r="C74" s="103" t="s">
        <v>145</v>
      </c>
      <c r="D74" s="78"/>
      <c r="E74" s="175">
        <v>1000</v>
      </c>
      <c r="F74" s="175">
        <v>250</v>
      </c>
      <c r="G74" s="102"/>
      <c r="H74" s="175"/>
      <c r="I74" s="175">
        <v>1000</v>
      </c>
      <c r="J74" s="103">
        <v>1</v>
      </c>
    </row>
    <row r="75" spans="1:10" ht="12">
      <c r="A75" s="78" t="s">
        <v>178</v>
      </c>
      <c r="B75" s="103" t="s">
        <v>147</v>
      </c>
      <c r="C75" s="103" t="s">
        <v>145</v>
      </c>
      <c r="D75" s="78"/>
      <c r="E75" s="175">
        <v>37500</v>
      </c>
      <c r="F75" s="175">
        <v>12500</v>
      </c>
      <c r="G75" s="102"/>
      <c r="H75" s="175"/>
      <c r="I75" s="175">
        <v>37500</v>
      </c>
      <c r="J75" s="103">
        <v>1</v>
      </c>
    </row>
    <row r="76" spans="1:10" ht="12">
      <c r="A76" s="78" t="s">
        <v>962</v>
      </c>
      <c r="B76" s="103" t="s">
        <v>233</v>
      </c>
      <c r="C76" s="103" t="s">
        <v>181</v>
      </c>
      <c r="D76" s="78"/>
      <c r="E76" s="175">
        <v>1030.92</v>
      </c>
      <c r="F76" s="175">
        <v>257.73</v>
      </c>
      <c r="G76" s="102"/>
      <c r="H76" s="175"/>
      <c r="I76" s="175">
        <v>1030.92</v>
      </c>
      <c r="J76" s="103">
        <v>1</v>
      </c>
    </row>
    <row r="77" spans="1:10" ht="12">
      <c r="A77" s="78" t="s">
        <v>962</v>
      </c>
      <c r="B77" s="103" t="s">
        <v>233</v>
      </c>
      <c r="C77" s="103" t="s">
        <v>181</v>
      </c>
      <c r="D77" s="78"/>
      <c r="E77" s="175">
        <v>200</v>
      </c>
      <c r="F77" s="175">
        <v>50</v>
      </c>
      <c r="G77" s="102"/>
      <c r="H77" s="175"/>
      <c r="I77" s="175">
        <v>200</v>
      </c>
      <c r="J77" s="103">
        <v>1</v>
      </c>
    </row>
    <row r="78" spans="1:10" ht="12">
      <c r="A78" s="78" t="s">
        <v>163</v>
      </c>
      <c r="B78" s="103" t="s">
        <v>144</v>
      </c>
      <c r="C78" s="103" t="s">
        <v>145</v>
      </c>
      <c r="D78" s="78"/>
      <c r="E78" s="175">
        <v>250</v>
      </c>
      <c r="F78" s="175">
        <v>50</v>
      </c>
      <c r="G78" s="102"/>
      <c r="H78" s="175"/>
      <c r="I78" s="175"/>
      <c r="J78" s="103">
        <v>1</v>
      </c>
    </row>
    <row r="79" spans="1:10" ht="12">
      <c r="A79" s="78" t="s">
        <v>143</v>
      </c>
      <c r="B79" s="103" t="s">
        <v>144</v>
      </c>
      <c r="C79" s="103" t="s">
        <v>145</v>
      </c>
      <c r="D79" s="78"/>
      <c r="E79" s="175">
        <v>400</v>
      </c>
      <c r="F79" s="175">
        <v>100</v>
      </c>
      <c r="G79" s="102"/>
      <c r="H79" s="175"/>
      <c r="I79" s="175"/>
      <c r="J79" s="103">
        <v>1</v>
      </c>
    </row>
    <row r="80" spans="1:10" ht="12">
      <c r="A80" s="78" t="s">
        <v>143</v>
      </c>
      <c r="B80" s="103" t="s">
        <v>144</v>
      </c>
      <c r="C80" s="103" t="s">
        <v>145</v>
      </c>
      <c r="D80" s="78"/>
      <c r="E80" s="175">
        <v>640</v>
      </c>
      <c r="F80" s="175">
        <v>160</v>
      </c>
      <c r="G80" s="102"/>
      <c r="H80" s="175"/>
      <c r="I80" s="175"/>
      <c r="J80" s="103">
        <v>1</v>
      </c>
    </row>
    <row r="81" spans="1:10" ht="12">
      <c r="A81" s="78" t="s">
        <v>143</v>
      </c>
      <c r="B81" s="103" t="s">
        <v>144</v>
      </c>
      <c r="C81" s="103" t="s">
        <v>145</v>
      </c>
      <c r="D81" s="78"/>
      <c r="E81" s="175">
        <v>2500</v>
      </c>
      <c r="F81" s="175">
        <v>500</v>
      </c>
      <c r="G81" s="102"/>
      <c r="H81" s="175"/>
      <c r="I81" s="175"/>
      <c r="J81" s="103">
        <v>1</v>
      </c>
    </row>
    <row r="82" spans="1:10" ht="12">
      <c r="A82" s="78" t="s">
        <v>143</v>
      </c>
      <c r="B82" s="103" t="s">
        <v>144</v>
      </c>
      <c r="C82" s="103" t="s">
        <v>145</v>
      </c>
      <c r="D82" s="78"/>
      <c r="E82" s="175">
        <v>500</v>
      </c>
      <c r="F82" s="175">
        <v>100</v>
      </c>
      <c r="G82" s="102"/>
      <c r="H82" s="175"/>
      <c r="I82" s="175"/>
      <c r="J82" s="103">
        <v>1</v>
      </c>
    </row>
    <row r="83" spans="1:10" ht="12">
      <c r="A83" s="78" t="s">
        <v>143</v>
      </c>
      <c r="B83" s="103" t="s">
        <v>144</v>
      </c>
      <c r="C83" s="103" t="s">
        <v>145</v>
      </c>
      <c r="D83" s="78"/>
      <c r="E83" s="175">
        <v>500</v>
      </c>
      <c r="F83" s="175">
        <v>100</v>
      </c>
      <c r="G83" s="102"/>
      <c r="H83" s="175"/>
      <c r="I83" s="175"/>
      <c r="J83" s="103">
        <v>1</v>
      </c>
    </row>
    <row r="84" spans="1:10" ht="12">
      <c r="A84" s="78" t="s">
        <v>143</v>
      </c>
      <c r="B84" s="103" t="s">
        <v>144</v>
      </c>
      <c r="C84" s="103" t="s">
        <v>145</v>
      </c>
      <c r="D84" s="78"/>
      <c r="E84" s="175">
        <v>400</v>
      </c>
      <c r="F84" s="175">
        <v>100</v>
      </c>
      <c r="G84" s="102"/>
      <c r="H84" s="175"/>
      <c r="I84" s="175"/>
      <c r="J84" s="103">
        <v>1</v>
      </c>
    </row>
    <row r="85" spans="1:10" ht="12">
      <c r="A85" s="78" t="s">
        <v>143</v>
      </c>
      <c r="B85" s="103" t="s">
        <v>144</v>
      </c>
      <c r="C85" s="103" t="s">
        <v>145</v>
      </c>
      <c r="D85" s="78"/>
      <c r="E85" s="175">
        <v>600</v>
      </c>
      <c r="F85" s="175">
        <v>200</v>
      </c>
      <c r="G85" s="102"/>
      <c r="H85" s="175"/>
      <c r="I85" s="175"/>
      <c r="J85" s="103">
        <v>1</v>
      </c>
    </row>
    <row r="86" spans="1:10" ht="12">
      <c r="A86" s="78" t="s">
        <v>143</v>
      </c>
      <c r="B86" s="103" t="s">
        <v>144</v>
      </c>
      <c r="C86" s="103" t="s">
        <v>145</v>
      </c>
      <c r="D86" s="78"/>
      <c r="E86" s="175">
        <v>205.12</v>
      </c>
      <c r="F86" s="175">
        <v>51.28</v>
      </c>
      <c r="G86" s="102"/>
      <c r="H86" s="175"/>
      <c r="I86" s="175"/>
      <c r="J86" s="103">
        <v>1</v>
      </c>
    </row>
    <row r="87" spans="1:10" ht="12">
      <c r="A87" s="78" t="s">
        <v>353</v>
      </c>
      <c r="B87" s="103" t="s">
        <v>147</v>
      </c>
      <c r="C87" s="103" t="s">
        <v>145</v>
      </c>
      <c r="D87" s="78"/>
      <c r="E87" s="175">
        <v>4000</v>
      </c>
      <c r="F87" s="175">
        <v>2000</v>
      </c>
      <c r="G87" s="102"/>
      <c r="H87" s="175"/>
      <c r="I87" s="175">
        <v>4000</v>
      </c>
      <c r="J87" s="103">
        <v>1</v>
      </c>
    </row>
    <row r="88" spans="1:10" ht="12">
      <c r="A88" s="78" t="s">
        <v>279</v>
      </c>
      <c r="B88" s="103" t="s">
        <v>286</v>
      </c>
      <c r="C88" s="103" t="s">
        <v>287</v>
      </c>
      <c r="D88" s="78"/>
      <c r="E88" s="175">
        <v>1000</v>
      </c>
      <c r="F88" s="175">
        <v>1000</v>
      </c>
      <c r="G88" s="102"/>
      <c r="H88" s="175"/>
      <c r="I88" s="175">
        <v>1000</v>
      </c>
      <c r="J88" s="103">
        <v>1</v>
      </c>
    </row>
    <row r="89" spans="1:10" ht="12">
      <c r="A89" s="78" t="s">
        <v>598</v>
      </c>
      <c r="B89" s="103" t="s">
        <v>167</v>
      </c>
      <c r="C89" s="103" t="s">
        <v>168</v>
      </c>
      <c r="D89" s="78"/>
      <c r="E89" s="175">
        <v>200</v>
      </c>
      <c r="F89" s="175">
        <v>50</v>
      </c>
      <c r="G89" s="102"/>
      <c r="H89" s="175"/>
      <c r="I89" s="175">
        <v>200</v>
      </c>
      <c r="J89" s="103">
        <v>1</v>
      </c>
    </row>
    <row r="90" spans="1:10" ht="12">
      <c r="A90" s="78" t="s">
        <v>668</v>
      </c>
      <c r="B90" s="103" t="s">
        <v>144</v>
      </c>
      <c r="C90" s="103" t="s">
        <v>145</v>
      </c>
      <c r="D90" s="78"/>
      <c r="E90" s="175">
        <v>250</v>
      </c>
      <c r="F90" s="175">
        <v>50</v>
      </c>
      <c r="G90" s="102"/>
      <c r="H90" s="175"/>
      <c r="I90" s="175"/>
      <c r="J90" s="103">
        <v>1</v>
      </c>
    </row>
    <row r="91" spans="1:10" ht="12">
      <c r="A91" s="78" t="s">
        <v>881</v>
      </c>
      <c r="B91" s="103" t="s">
        <v>167</v>
      </c>
      <c r="C91" s="103" t="s">
        <v>168</v>
      </c>
      <c r="D91" s="78"/>
      <c r="E91" s="175">
        <v>20000</v>
      </c>
      <c r="F91" s="175">
        <v>10000</v>
      </c>
      <c r="G91" s="102"/>
      <c r="H91" s="175"/>
      <c r="I91" s="175">
        <v>20000</v>
      </c>
      <c r="J91" s="103">
        <v>1</v>
      </c>
    </row>
    <row r="92" spans="1:10" ht="12">
      <c r="A92" s="78" t="s">
        <v>334</v>
      </c>
      <c r="B92" s="103" t="s">
        <v>144</v>
      </c>
      <c r="C92" s="103" t="s">
        <v>145</v>
      </c>
      <c r="D92" s="78"/>
      <c r="E92" s="175">
        <v>500</v>
      </c>
      <c r="F92" s="175">
        <v>100</v>
      </c>
      <c r="G92" s="102"/>
      <c r="H92" s="175"/>
      <c r="I92" s="175"/>
      <c r="J92" s="103">
        <v>1</v>
      </c>
    </row>
    <row r="93" spans="1:10" ht="12">
      <c r="A93" s="78" t="s">
        <v>537</v>
      </c>
      <c r="B93" s="103" t="s">
        <v>518</v>
      </c>
      <c r="C93" s="103" t="s">
        <v>145</v>
      </c>
      <c r="D93" s="78"/>
      <c r="E93" s="175">
        <v>1500</v>
      </c>
      <c r="F93" s="175">
        <v>500</v>
      </c>
      <c r="G93" s="102"/>
      <c r="H93" s="175"/>
      <c r="I93" s="175"/>
      <c r="J93" s="103">
        <v>1</v>
      </c>
    </row>
    <row r="94" spans="1:10" ht="12">
      <c r="A94" s="78" t="s">
        <v>876</v>
      </c>
      <c r="B94" s="103" t="s">
        <v>493</v>
      </c>
      <c r="C94" s="103" t="s">
        <v>494</v>
      </c>
      <c r="D94" s="78"/>
      <c r="E94" s="175">
        <v>8000</v>
      </c>
      <c r="F94" s="175">
        <v>2000</v>
      </c>
      <c r="G94" s="102"/>
      <c r="H94" s="175"/>
      <c r="I94" s="175">
        <v>8000</v>
      </c>
      <c r="J94" s="103">
        <v>1</v>
      </c>
    </row>
    <row r="95" spans="1:10" ht="12">
      <c r="A95" s="78" t="s">
        <v>1195</v>
      </c>
      <c r="B95" s="103" t="s">
        <v>493</v>
      </c>
      <c r="C95" s="103" t="s">
        <v>494</v>
      </c>
      <c r="D95" s="78"/>
      <c r="E95" s="175">
        <v>12000</v>
      </c>
      <c r="F95" s="175">
        <v>4000</v>
      </c>
      <c r="G95" s="102"/>
      <c r="H95" s="175"/>
      <c r="I95" s="175">
        <v>12000</v>
      </c>
      <c r="J95" s="103">
        <v>1</v>
      </c>
    </row>
    <row r="96" spans="1:10" ht="12">
      <c r="A96" s="78" t="s">
        <v>901</v>
      </c>
      <c r="B96" s="103" t="s">
        <v>493</v>
      </c>
      <c r="C96" s="103" t="s">
        <v>494</v>
      </c>
      <c r="D96" s="78"/>
      <c r="E96" s="175">
        <v>6000</v>
      </c>
      <c r="F96" s="175">
        <v>2000</v>
      </c>
      <c r="G96" s="102"/>
      <c r="H96" s="175"/>
      <c r="I96" s="175">
        <v>6000</v>
      </c>
      <c r="J96" s="103">
        <v>1</v>
      </c>
    </row>
    <row r="97" spans="1:10" ht="12">
      <c r="A97" s="78" t="s">
        <v>1179</v>
      </c>
      <c r="B97" s="103" t="s">
        <v>467</v>
      </c>
      <c r="C97" s="103" t="s">
        <v>145</v>
      </c>
      <c r="D97" s="78"/>
      <c r="E97" s="175">
        <v>5000</v>
      </c>
      <c r="F97" s="175">
        <v>1000</v>
      </c>
      <c r="G97" s="102"/>
      <c r="H97" s="175"/>
      <c r="I97" s="175">
        <v>5000</v>
      </c>
      <c r="J97" s="103">
        <v>1</v>
      </c>
    </row>
    <row r="98" spans="1:10" ht="12">
      <c r="A98" s="78" t="s">
        <v>1233</v>
      </c>
      <c r="B98" s="103" t="s">
        <v>1234</v>
      </c>
      <c r="C98" s="103" t="s">
        <v>1235</v>
      </c>
      <c r="D98" s="78"/>
      <c r="E98" s="175">
        <v>8000</v>
      </c>
      <c r="F98" s="175">
        <v>2000</v>
      </c>
      <c r="G98" s="102"/>
      <c r="H98" s="175"/>
      <c r="I98" s="175">
        <v>8000</v>
      </c>
      <c r="J98" s="103">
        <v>1</v>
      </c>
    </row>
    <row r="99" spans="1:10" ht="12">
      <c r="A99" s="78" t="s">
        <v>499</v>
      </c>
      <c r="B99" s="103" t="s">
        <v>147</v>
      </c>
      <c r="C99" s="103" t="s">
        <v>145</v>
      </c>
      <c r="D99" s="78"/>
      <c r="E99" s="175">
        <v>7500</v>
      </c>
      <c r="F99" s="175">
        <v>2500</v>
      </c>
      <c r="G99" s="102"/>
      <c r="H99" s="175"/>
      <c r="I99" s="175">
        <v>7500</v>
      </c>
      <c r="J99" s="103">
        <v>1</v>
      </c>
    </row>
    <row r="100" spans="1:10" ht="12">
      <c r="A100" s="78" t="s">
        <v>179</v>
      </c>
      <c r="B100" s="103" t="s">
        <v>180</v>
      </c>
      <c r="C100" s="103" t="s">
        <v>181</v>
      </c>
      <c r="D100" s="78"/>
      <c r="E100" s="175">
        <v>1500</v>
      </c>
      <c r="F100" s="175">
        <v>500</v>
      </c>
      <c r="G100" s="102"/>
      <c r="H100" s="175"/>
      <c r="I100" s="175">
        <v>500</v>
      </c>
      <c r="J100" s="103">
        <v>1</v>
      </c>
    </row>
    <row r="101" spans="1:10" ht="12">
      <c r="A101" s="78" t="s">
        <v>629</v>
      </c>
      <c r="B101" s="103" t="s">
        <v>632</v>
      </c>
      <c r="C101" s="103" t="s">
        <v>494</v>
      </c>
      <c r="D101" s="78"/>
      <c r="E101" s="175">
        <v>4500</v>
      </c>
      <c r="F101" s="175">
        <v>1500</v>
      </c>
      <c r="G101" s="102"/>
      <c r="H101" s="175"/>
      <c r="I101" s="175">
        <v>4500</v>
      </c>
      <c r="J101" s="103">
        <v>1</v>
      </c>
    </row>
    <row r="102" spans="1:10" ht="12">
      <c r="A102" s="78" t="s">
        <v>1133</v>
      </c>
      <c r="B102" s="103" t="s">
        <v>530</v>
      </c>
      <c r="C102" s="103" t="s">
        <v>531</v>
      </c>
      <c r="D102" s="78"/>
      <c r="E102" s="175">
        <v>15000</v>
      </c>
      <c r="F102" s="175">
        <v>5000</v>
      </c>
      <c r="G102" s="102"/>
      <c r="H102" s="175"/>
      <c r="I102" s="175">
        <v>15000</v>
      </c>
      <c r="J102" s="103">
        <v>1</v>
      </c>
    </row>
    <row r="103" spans="1:10" ht="12">
      <c r="A103" s="78" t="s">
        <v>207</v>
      </c>
      <c r="B103" s="103" t="s">
        <v>530</v>
      </c>
      <c r="C103" s="103" t="s">
        <v>531</v>
      </c>
      <c r="D103" s="78"/>
      <c r="E103" s="175">
        <v>400</v>
      </c>
      <c r="F103" s="175">
        <v>100</v>
      </c>
      <c r="G103" s="102"/>
      <c r="H103" s="175"/>
      <c r="I103" s="175">
        <v>400</v>
      </c>
      <c r="J103" s="103">
        <v>1</v>
      </c>
    </row>
    <row r="104" spans="1:10" ht="12">
      <c r="A104" s="78" t="s">
        <v>275</v>
      </c>
      <c r="B104" s="103" t="s">
        <v>282</v>
      </c>
      <c r="C104" s="103" t="s">
        <v>145</v>
      </c>
      <c r="D104" s="78"/>
      <c r="E104" s="175">
        <v>30000</v>
      </c>
      <c r="F104" s="175">
        <v>10000</v>
      </c>
      <c r="G104" s="102"/>
      <c r="H104" s="175"/>
      <c r="I104" s="175">
        <v>30000</v>
      </c>
      <c r="J104" s="103">
        <v>1</v>
      </c>
    </row>
    <row r="105" spans="1:10" ht="12">
      <c r="A105" s="78" t="s">
        <v>1066</v>
      </c>
      <c r="B105" s="103" t="s">
        <v>1075</v>
      </c>
      <c r="C105" s="103" t="s">
        <v>168</v>
      </c>
      <c r="D105" s="78"/>
      <c r="E105" s="175">
        <v>15000</v>
      </c>
      <c r="F105" s="175">
        <v>15000</v>
      </c>
      <c r="G105" s="102"/>
      <c r="H105" s="175"/>
      <c r="I105" s="175">
        <v>15000</v>
      </c>
      <c r="J105" s="103">
        <v>1</v>
      </c>
    </row>
    <row r="106" spans="1:10" ht="12">
      <c r="A106" s="78" t="s">
        <v>529</v>
      </c>
      <c r="B106" s="103" t="s">
        <v>530</v>
      </c>
      <c r="C106" s="103" t="s">
        <v>531</v>
      </c>
      <c r="D106" s="78"/>
      <c r="E106" s="175">
        <v>400</v>
      </c>
      <c r="F106" s="175">
        <v>100</v>
      </c>
      <c r="G106" s="102"/>
      <c r="H106" s="175"/>
      <c r="I106" s="175">
        <v>400</v>
      </c>
      <c r="J106" s="103">
        <v>1</v>
      </c>
    </row>
    <row r="107" spans="1:10" ht="12">
      <c r="A107" s="78" t="s">
        <v>923</v>
      </c>
      <c r="B107" s="103" t="s">
        <v>965</v>
      </c>
      <c r="C107" s="103" t="s">
        <v>966</v>
      </c>
      <c r="D107" s="78"/>
      <c r="E107" s="175">
        <v>3000</v>
      </c>
      <c r="F107" s="175">
        <v>1000</v>
      </c>
      <c r="G107" s="102"/>
      <c r="H107" s="175"/>
      <c r="I107" s="175">
        <v>3000</v>
      </c>
      <c r="J107" s="103">
        <v>1</v>
      </c>
    </row>
    <row r="108" spans="1:10" ht="12">
      <c r="A108" s="78" t="s">
        <v>1197</v>
      </c>
      <c r="B108" s="103" t="s">
        <v>1245</v>
      </c>
      <c r="C108" s="103" t="s">
        <v>494</v>
      </c>
      <c r="D108" s="78"/>
      <c r="E108" s="175">
        <v>400</v>
      </c>
      <c r="F108" s="175">
        <v>100</v>
      </c>
      <c r="G108" s="102"/>
      <c r="H108" s="175"/>
      <c r="I108" s="175">
        <v>400</v>
      </c>
      <c r="J108" s="103">
        <v>1</v>
      </c>
    </row>
    <row r="109" spans="1:10" ht="12">
      <c r="A109" s="78" t="s">
        <v>1046</v>
      </c>
      <c r="B109" s="103" t="s">
        <v>1052</v>
      </c>
      <c r="C109" s="103" t="s">
        <v>494</v>
      </c>
      <c r="D109" s="78"/>
      <c r="E109" s="175">
        <v>10000</v>
      </c>
      <c r="F109" s="175">
        <v>2500</v>
      </c>
      <c r="G109" s="102"/>
      <c r="H109" s="175"/>
      <c r="I109" s="175">
        <v>10000</v>
      </c>
      <c r="J109" s="103">
        <v>1</v>
      </c>
    </row>
    <row r="110" spans="1:10" ht="12">
      <c r="A110" s="78" t="s">
        <v>1148</v>
      </c>
      <c r="B110" s="103" t="s">
        <v>1152</v>
      </c>
      <c r="C110" s="103" t="s">
        <v>494</v>
      </c>
      <c r="D110" s="78"/>
      <c r="E110" s="175">
        <v>6000</v>
      </c>
      <c r="F110" s="175">
        <v>1500</v>
      </c>
      <c r="G110" s="102"/>
      <c r="H110" s="175"/>
      <c r="I110" s="175">
        <v>6000</v>
      </c>
      <c r="J110" s="103">
        <v>1</v>
      </c>
    </row>
    <row r="111" spans="1:10" ht="12">
      <c r="A111" s="78" t="s">
        <v>1246</v>
      </c>
      <c r="B111" s="103" t="s">
        <v>147</v>
      </c>
      <c r="C111" s="103" t="s">
        <v>168</v>
      </c>
      <c r="D111" s="78"/>
      <c r="E111" s="175">
        <v>4000</v>
      </c>
      <c r="F111" s="175">
        <v>1000</v>
      </c>
      <c r="G111" s="102"/>
      <c r="H111" s="175"/>
      <c r="I111" s="175">
        <v>4000</v>
      </c>
      <c r="J111" s="103">
        <v>1</v>
      </c>
    </row>
    <row r="112" spans="1:10" ht="12">
      <c r="A112" s="78" t="s">
        <v>1002</v>
      </c>
      <c r="B112" s="103" t="s">
        <v>1017</v>
      </c>
      <c r="C112" s="103" t="s">
        <v>145</v>
      </c>
      <c r="D112" s="78"/>
      <c r="E112" s="175">
        <v>5000</v>
      </c>
      <c r="F112" s="175">
        <v>1000</v>
      </c>
      <c r="G112" s="102"/>
      <c r="H112" s="175"/>
      <c r="I112" s="175">
        <v>5000</v>
      </c>
      <c r="J112" s="103">
        <v>1</v>
      </c>
    </row>
    <row r="113" spans="1:10" ht="12">
      <c r="A113" s="78" t="s">
        <v>757</v>
      </c>
      <c r="B113" s="103" t="s">
        <v>166</v>
      </c>
      <c r="C113" s="103" t="s">
        <v>145</v>
      </c>
      <c r="D113" s="78"/>
      <c r="E113" s="175">
        <v>1500</v>
      </c>
      <c r="F113" s="175">
        <v>500</v>
      </c>
      <c r="G113" s="102"/>
      <c r="H113" s="175">
        <v>1500</v>
      </c>
      <c r="I113" s="175"/>
      <c r="J113" s="103">
        <v>1</v>
      </c>
    </row>
    <row r="114" spans="1:10" ht="12">
      <c r="A114" s="78" t="s">
        <v>536</v>
      </c>
      <c r="B114" s="103" t="s">
        <v>147</v>
      </c>
      <c r="C114" s="103" t="s">
        <v>145</v>
      </c>
      <c r="D114" s="78"/>
      <c r="E114" s="175">
        <v>1500</v>
      </c>
      <c r="F114" s="175">
        <v>500</v>
      </c>
      <c r="G114" s="102"/>
      <c r="H114" s="175"/>
      <c r="I114" s="175">
        <v>1500</v>
      </c>
      <c r="J114" s="103">
        <v>1</v>
      </c>
    </row>
    <row r="115" spans="1:10" ht="12">
      <c r="A115" s="78" t="s">
        <v>1041</v>
      </c>
      <c r="B115" s="103" t="s">
        <v>493</v>
      </c>
      <c r="C115" s="103" t="s">
        <v>494</v>
      </c>
      <c r="D115" s="78"/>
      <c r="E115" s="175">
        <v>6000</v>
      </c>
      <c r="F115" s="175">
        <v>2000</v>
      </c>
      <c r="G115" s="102"/>
      <c r="H115" s="175"/>
      <c r="I115" s="175">
        <v>6000</v>
      </c>
      <c r="J115" s="103">
        <v>1</v>
      </c>
    </row>
    <row r="116" spans="1:10" ht="12">
      <c r="A116" s="78" t="s">
        <v>545</v>
      </c>
      <c r="B116" s="103" t="s">
        <v>530</v>
      </c>
      <c r="C116" s="103" t="s">
        <v>531</v>
      </c>
      <c r="D116" s="78"/>
      <c r="E116" s="175">
        <v>9000</v>
      </c>
      <c r="F116" s="175">
        <v>3000</v>
      </c>
      <c r="G116" s="102"/>
      <c r="H116" s="175"/>
      <c r="I116" s="175">
        <v>9000</v>
      </c>
      <c r="J116" s="103">
        <v>1</v>
      </c>
    </row>
    <row r="117" spans="1:10" ht="12">
      <c r="A117" s="78" t="s">
        <v>1189</v>
      </c>
      <c r="B117" s="103" t="s">
        <v>167</v>
      </c>
      <c r="C117" s="103" t="s">
        <v>168</v>
      </c>
      <c r="D117" s="78"/>
      <c r="E117" s="175">
        <v>4000</v>
      </c>
      <c r="F117" s="175">
        <v>1000</v>
      </c>
      <c r="G117" s="102"/>
      <c r="H117" s="175"/>
      <c r="I117" s="175">
        <v>4000</v>
      </c>
      <c r="J117" s="103">
        <v>1</v>
      </c>
    </row>
    <row r="118" spans="1:10" ht="12">
      <c r="A118" s="78" t="s">
        <v>815</v>
      </c>
      <c r="B118" s="103" t="s">
        <v>167</v>
      </c>
      <c r="C118" s="103" t="s">
        <v>168</v>
      </c>
      <c r="D118" s="78"/>
      <c r="E118" s="175">
        <v>1000</v>
      </c>
      <c r="F118" s="175">
        <v>250</v>
      </c>
      <c r="G118" s="102"/>
      <c r="H118" s="175"/>
      <c r="I118" s="175">
        <v>1000</v>
      </c>
      <c r="J118" s="103">
        <v>1</v>
      </c>
    </row>
    <row r="119" spans="1:10" ht="12">
      <c r="A119" s="78" t="s">
        <v>897</v>
      </c>
      <c r="B119" s="103" t="s">
        <v>902</v>
      </c>
      <c r="C119" s="103" t="s">
        <v>494</v>
      </c>
      <c r="D119" s="78"/>
      <c r="E119" s="175">
        <v>14000</v>
      </c>
      <c r="F119" s="175">
        <v>3500</v>
      </c>
      <c r="G119" s="102"/>
      <c r="H119" s="175"/>
      <c r="I119" s="175">
        <v>14000</v>
      </c>
      <c r="J119" s="103">
        <v>1</v>
      </c>
    </row>
    <row r="120" spans="1:10" ht="12">
      <c r="A120" s="78" t="s">
        <v>920</v>
      </c>
      <c r="B120" s="103" t="s">
        <v>144</v>
      </c>
      <c r="C120" s="103" t="s">
        <v>145</v>
      </c>
      <c r="D120" s="78"/>
      <c r="E120" s="175">
        <v>250</v>
      </c>
      <c r="F120" s="175">
        <v>250</v>
      </c>
      <c r="G120" s="102"/>
      <c r="H120" s="175"/>
      <c r="I120" s="175"/>
      <c r="J120" s="103">
        <v>1</v>
      </c>
    </row>
    <row r="121" spans="1:10" ht="12">
      <c r="A121" s="78" t="s">
        <v>720</v>
      </c>
      <c r="B121" s="103" t="s">
        <v>721</v>
      </c>
      <c r="C121" s="103" t="s">
        <v>168</v>
      </c>
      <c r="D121" s="78"/>
      <c r="E121" s="175">
        <v>14000</v>
      </c>
      <c r="F121" s="175">
        <v>3500</v>
      </c>
      <c r="G121" s="102"/>
      <c r="H121" s="175"/>
      <c r="I121" s="175">
        <v>14000</v>
      </c>
      <c r="J121" s="103">
        <v>1</v>
      </c>
    </row>
    <row r="122" spans="1:10" ht="12">
      <c r="A122" s="78" t="s">
        <v>754</v>
      </c>
      <c r="B122" s="103" t="s">
        <v>764</v>
      </c>
      <c r="C122" s="103" t="s">
        <v>765</v>
      </c>
      <c r="D122" s="78"/>
      <c r="E122" s="175">
        <v>1500</v>
      </c>
      <c r="F122" s="175">
        <v>500</v>
      </c>
      <c r="G122" s="102"/>
      <c r="H122" s="175"/>
      <c r="I122" s="175">
        <v>1500</v>
      </c>
      <c r="J122" s="103">
        <v>1</v>
      </c>
    </row>
    <row r="123" spans="1:10" ht="12">
      <c r="A123" s="78" t="s">
        <v>1044</v>
      </c>
      <c r="B123" s="103" t="s">
        <v>167</v>
      </c>
      <c r="C123" s="103" t="s">
        <v>168</v>
      </c>
      <c r="D123" s="78"/>
      <c r="E123" s="175">
        <v>20000</v>
      </c>
      <c r="F123" s="175">
        <v>80000</v>
      </c>
      <c r="G123" s="102"/>
      <c r="H123" s="175"/>
      <c r="I123" s="175">
        <v>20000</v>
      </c>
      <c r="J123" s="103">
        <v>1</v>
      </c>
    </row>
    <row r="124" spans="1:10" ht="12">
      <c r="A124" s="78" t="s">
        <v>160</v>
      </c>
      <c r="B124" s="103" t="s">
        <v>167</v>
      </c>
      <c r="C124" s="103" t="s">
        <v>168</v>
      </c>
      <c r="D124" s="78"/>
      <c r="E124" s="175">
        <v>700</v>
      </c>
      <c r="F124" s="175">
        <v>175</v>
      </c>
      <c r="G124" s="102"/>
      <c r="H124" s="175"/>
      <c r="I124" s="175">
        <v>700</v>
      </c>
      <c r="J124" s="103">
        <v>1</v>
      </c>
    </row>
    <row r="125" spans="1:10" ht="12">
      <c r="A125" s="78" t="s">
        <v>451</v>
      </c>
      <c r="B125" s="103" t="s">
        <v>453</v>
      </c>
      <c r="C125" s="103" t="s">
        <v>181</v>
      </c>
      <c r="D125" s="78"/>
      <c r="E125" s="175">
        <v>720</v>
      </c>
      <c r="F125" s="175">
        <v>180</v>
      </c>
      <c r="G125" s="102"/>
      <c r="H125" s="175"/>
      <c r="I125" s="175">
        <v>720</v>
      </c>
      <c r="J125" s="103">
        <v>1</v>
      </c>
    </row>
    <row r="126" spans="1:10" ht="12">
      <c r="A126" s="78" t="s">
        <v>451</v>
      </c>
      <c r="B126" s="103" t="s">
        <v>453</v>
      </c>
      <c r="C126" s="103" t="s">
        <v>181</v>
      </c>
      <c r="D126" s="78"/>
      <c r="E126" s="175">
        <v>400</v>
      </c>
      <c r="F126" s="175">
        <v>100</v>
      </c>
      <c r="G126" s="102"/>
      <c r="H126" s="175"/>
      <c r="I126" s="175">
        <v>400</v>
      </c>
      <c r="J126" s="103">
        <v>1</v>
      </c>
    </row>
    <row r="127" spans="1:10" ht="12">
      <c r="A127" s="78" t="s">
        <v>1038</v>
      </c>
      <c r="B127" s="103" t="s">
        <v>144</v>
      </c>
      <c r="C127" s="103" t="s">
        <v>145</v>
      </c>
      <c r="D127" s="78"/>
      <c r="E127" s="175">
        <v>1500</v>
      </c>
      <c r="F127" s="175">
        <v>500</v>
      </c>
      <c r="G127" s="102"/>
      <c r="H127" s="175"/>
      <c r="I127" s="175"/>
      <c r="J127" s="103">
        <v>1</v>
      </c>
    </row>
    <row r="128" spans="1:10" ht="12">
      <c r="A128" s="78" t="s">
        <v>281</v>
      </c>
      <c r="B128" s="103" t="s">
        <v>290</v>
      </c>
      <c r="C128" s="103" t="s">
        <v>181</v>
      </c>
      <c r="D128" s="78"/>
      <c r="E128" s="175">
        <v>4000</v>
      </c>
      <c r="F128" s="175">
        <v>2000</v>
      </c>
      <c r="G128" s="102"/>
      <c r="H128" s="175"/>
      <c r="I128" s="175">
        <v>4000</v>
      </c>
      <c r="J128" s="103">
        <v>1</v>
      </c>
    </row>
    <row r="129" spans="1:10" ht="12">
      <c r="A129" s="78" t="s">
        <v>354</v>
      </c>
      <c r="B129" s="103" t="s">
        <v>147</v>
      </c>
      <c r="C129" s="103" t="s">
        <v>145</v>
      </c>
      <c r="D129" s="78"/>
      <c r="E129" s="175">
        <v>2000</v>
      </c>
      <c r="F129" s="175">
        <v>1000</v>
      </c>
      <c r="G129" s="102"/>
      <c r="H129" s="175"/>
      <c r="I129" s="175">
        <v>2000</v>
      </c>
      <c r="J129" s="103">
        <v>1</v>
      </c>
    </row>
    <row r="130" spans="1:10" ht="12">
      <c r="A130" s="78" t="s">
        <v>234</v>
      </c>
      <c r="B130" s="103" t="s">
        <v>235</v>
      </c>
      <c r="C130" s="103" t="s">
        <v>168</v>
      </c>
      <c r="D130" s="78"/>
      <c r="E130" s="175">
        <v>450</v>
      </c>
      <c r="F130" s="175">
        <v>150</v>
      </c>
      <c r="G130" s="102"/>
      <c r="H130" s="175"/>
      <c r="I130" s="175">
        <v>450</v>
      </c>
      <c r="J130" s="103">
        <v>1</v>
      </c>
    </row>
    <row r="131" spans="1:10" ht="12">
      <c r="A131" s="78" t="s">
        <v>1180</v>
      </c>
      <c r="B131" s="103" t="s">
        <v>931</v>
      </c>
      <c r="C131" s="103" t="s">
        <v>507</v>
      </c>
      <c r="D131" s="78"/>
      <c r="E131" s="175">
        <v>15000</v>
      </c>
      <c r="F131" s="175">
        <v>5000</v>
      </c>
      <c r="G131" s="102"/>
      <c r="H131" s="175"/>
      <c r="I131" s="175">
        <v>15000</v>
      </c>
      <c r="J131" s="103">
        <v>1</v>
      </c>
    </row>
    <row r="132" spans="1:10" ht="12">
      <c r="A132" s="78" t="s">
        <v>930</v>
      </c>
      <c r="B132" s="103" t="s">
        <v>931</v>
      </c>
      <c r="C132" s="103" t="s">
        <v>507</v>
      </c>
      <c r="D132" s="78"/>
      <c r="E132" s="175">
        <v>210</v>
      </c>
      <c r="F132" s="175">
        <v>52.5</v>
      </c>
      <c r="G132" s="102"/>
      <c r="H132" s="175"/>
      <c r="I132" s="175">
        <v>210</v>
      </c>
      <c r="J132" s="103">
        <v>1</v>
      </c>
    </row>
    <row r="133" spans="1:10" ht="12">
      <c r="A133" s="78" t="s">
        <v>929</v>
      </c>
      <c r="B133" s="103" t="s">
        <v>493</v>
      </c>
      <c r="C133" s="103" t="s">
        <v>494</v>
      </c>
      <c r="D133" s="78"/>
      <c r="E133" s="175">
        <v>7500</v>
      </c>
      <c r="F133" s="175">
        <v>2500</v>
      </c>
      <c r="G133" s="102"/>
      <c r="H133" s="175"/>
      <c r="I133" s="175">
        <v>7500</v>
      </c>
      <c r="J133" s="103">
        <v>1</v>
      </c>
    </row>
    <row r="134" spans="1:10" ht="12">
      <c r="A134" s="78" t="s">
        <v>1064</v>
      </c>
      <c r="B134" s="103" t="s">
        <v>1073</v>
      </c>
      <c r="C134" s="103" t="s">
        <v>1074</v>
      </c>
      <c r="D134" s="78"/>
      <c r="E134" s="175">
        <v>200</v>
      </c>
      <c r="F134" s="175">
        <v>50</v>
      </c>
      <c r="G134" s="102"/>
      <c r="H134" s="175"/>
      <c r="I134" s="175">
        <v>200</v>
      </c>
      <c r="J134" s="103">
        <v>1</v>
      </c>
    </row>
    <row r="135" spans="1:10" ht="12">
      <c r="A135" s="78" t="s">
        <v>357</v>
      </c>
      <c r="B135" s="103" t="s">
        <v>147</v>
      </c>
      <c r="C135" s="103" t="s">
        <v>145</v>
      </c>
      <c r="D135" s="78"/>
      <c r="E135" s="175">
        <v>2000</v>
      </c>
      <c r="F135" s="175">
        <v>2000</v>
      </c>
      <c r="G135" s="102"/>
      <c r="H135" s="175"/>
      <c r="I135" s="175">
        <v>2000</v>
      </c>
      <c r="J135" s="103">
        <v>1</v>
      </c>
    </row>
    <row r="136" spans="1:10" ht="12">
      <c r="A136" s="78" t="s">
        <v>1138</v>
      </c>
      <c r="B136" s="103" t="s">
        <v>1139</v>
      </c>
      <c r="C136" s="103" t="s">
        <v>531</v>
      </c>
      <c r="D136" s="78"/>
      <c r="E136" s="175">
        <v>15000</v>
      </c>
      <c r="F136" s="175">
        <v>5000</v>
      </c>
      <c r="G136" s="102"/>
      <c r="H136" s="175"/>
      <c r="I136" s="175">
        <v>15000</v>
      </c>
      <c r="J136" s="103">
        <v>1</v>
      </c>
    </row>
    <row r="137" spans="1:10" ht="12">
      <c r="A137" s="78" t="s">
        <v>159</v>
      </c>
      <c r="B137" s="103" t="s">
        <v>166</v>
      </c>
      <c r="C137" s="103" t="s">
        <v>145</v>
      </c>
      <c r="D137" s="78"/>
      <c r="E137" s="175">
        <v>7500</v>
      </c>
      <c r="F137" s="175">
        <v>2500</v>
      </c>
      <c r="G137" s="102"/>
      <c r="H137" s="175">
        <v>7500</v>
      </c>
      <c r="I137" s="175"/>
      <c r="J137" s="103">
        <v>1</v>
      </c>
    </row>
    <row r="138" spans="1:10" ht="12">
      <c r="A138" s="78" t="s">
        <v>159</v>
      </c>
      <c r="B138" s="103" t="s">
        <v>166</v>
      </c>
      <c r="C138" s="103" t="s">
        <v>145</v>
      </c>
      <c r="D138" s="78"/>
      <c r="E138" s="175">
        <v>7500</v>
      </c>
      <c r="F138" s="175">
        <v>2500</v>
      </c>
      <c r="G138" s="102"/>
      <c r="H138" s="175">
        <v>7500</v>
      </c>
      <c r="I138" s="175"/>
      <c r="J138" s="103">
        <v>1</v>
      </c>
    </row>
    <row r="139" spans="1:10" ht="12">
      <c r="A139" s="78" t="s">
        <v>159</v>
      </c>
      <c r="B139" s="103" t="s">
        <v>1137</v>
      </c>
      <c r="C139" s="103" t="s">
        <v>145</v>
      </c>
      <c r="D139" s="78"/>
      <c r="E139" s="175">
        <v>6000</v>
      </c>
      <c r="F139" s="175">
        <v>2000</v>
      </c>
      <c r="G139" s="102"/>
      <c r="H139" s="175"/>
      <c r="I139" s="175">
        <v>6000</v>
      </c>
      <c r="J139" s="103">
        <v>1</v>
      </c>
    </row>
    <row r="140" spans="1:10" ht="12">
      <c r="A140" s="78" t="s">
        <v>830</v>
      </c>
      <c r="B140" s="103" t="s">
        <v>167</v>
      </c>
      <c r="C140" s="103" t="s">
        <v>168</v>
      </c>
      <c r="D140" s="78"/>
      <c r="E140" s="175">
        <v>20000</v>
      </c>
      <c r="F140" s="175">
        <v>10000</v>
      </c>
      <c r="G140" s="102"/>
      <c r="H140" s="175"/>
      <c r="I140" s="175">
        <v>20000</v>
      </c>
      <c r="J140" s="103">
        <v>1</v>
      </c>
    </row>
    <row r="141" spans="1:10" ht="12">
      <c r="A141" s="78" t="s">
        <v>505</v>
      </c>
      <c r="B141" s="103" t="s">
        <v>147</v>
      </c>
      <c r="C141" s="103" t="s">
        <v>145</v>
      </c>
      <c r="D141" s="78"/>
      <c r="E141" s="175">
        <v>1000</v>
      </c>
      <c r="F141" s="175">
        <v>500</v>
      </c>
      <c r="G141" s="102"/>
      <c r="H141" s="175"/>
      <c r="I141" s="175">
        <v>1000</v>
      </c>
      <c r="J141" s="103">
        <v>1</v>
      </c>
    </row>
    <row r="142" spans="1:10" ht="12">
      <c r="A142" s="78" t="s">
        <v>753</v>
      </c>
      <c r="B142" s="103" t="s">
        <v>166</v>
      </c>
      <c r="C142" s="103" t="s">
        <v>145</v>
      </c>
      <c r="D142" s="78"/>
      <c r="E142" s="175">
        <v>1500</v>
      </c>
      <c r="F142" s="175">
        <v>500</v>
      </c>
      <c r="G142" s="102"/>
      <c r="H142" s="175">
        <v>1500</v>
      </c>
      <c r="I142" s="175"/>
      <c r="J142" s="103">
        <v>1</v>
      </c>
    </row>
    <row r="143" spans="1:10" ht="12">
      <c r="A143" s="78" t="s">
        <v>1196</v>
      </c>
      <c r="B143" s="103" t="s">
        <v>493</v>
      </c>
      <c r="C143" s="103" t="s">
        <v>494</v>
      </c>
      <c r="D143" s="78"/>
      <c r="E143" s="175">
        <v>8000</v>
      </c>
      <c r="F143" s="175">
        <v>2000</v>
      </c>
      <c r="G143" s="102"/>
      <c r="H143" s="175"/>
      <c r="I143" s="175">
        <v>8000</v>
      </c>
      <c r="J143" s="103">
        <v>1</v>
      </c>
    </row>
    <row r="144" spans="1:10" ht="12">
      <c r="A144" s="78" t="s">
        <v>229</v>
      </c>
      <c r="B144" s="103" t="s">
        <v>1077</v>
      </c>
      <c r="C144" s="103" t="s">
        <v>181</v>
      </c>
      <c r="D144" s="78"/>
      <c r="E144" s="175">
        <v>1250</v>
      </c>
      <c r="F144" s="175">
        <v>250</v>
      </c>
      <c r="G144" s="102"/>
      <c r="H144" s="175"/>
      <c r="I144" s="175">
        <v>1250</v>
      </c>
      <c r="J144" s="103">
        <v>1</v>
      </c>
    </row>
    <row r="145" spans="1:10" ht="12">
      <c r="A145" s="78" t="s">
        <v>1200</v>
      </c>
      <c r="B145" s="103" t="s">
        <v>169</v>
      </c>
      <c r="C145" s="103" t="s">
        <v>170</v>
      </c>
      <c r="D145" s="78"/>
      <c r="E145" s="175">
        <v>250</v>
      </c>
      <c r="F145" s="175">
        <v>50</v>
      </c>
      <c r="G145" s="102"/>
      <c r="H145" s="175"/>
      <c r="I145" s="175">
        <v>250</v>
      </c>
      <c r="J145" s="103">
        <v>1</v>
      </c>
    </row>
    <row r="146" spans="1:10" ht="12">
      <c r="A146" s="78" t="s">
        <v>500</v>
      </c>
      <c r="B146" s="103" t="s">
        <v>147</v>
      </c>
      <c r="C146" s="103" t="s">
        <v>145</v>
      </c>
      <c r="D146" s="78"/>
      <c r="E146" s="175">
        <v>400</v>
      </c>
      <c r="F146" s="175">
        <v>100</v>
      </c>
      <c r="G146" s="102"/>
      <c r="H146" s="175"/>
      <c r="I146" s="175">
        <v>400</v>
      </c>
      <c r="J146" s="103">
        <v>1</v>
      </c>
    </row>
    <row r="147" spans="1:10" ht="12">
      <c r="A147" s="78" t="s">
        <v>1146</v>
      </c>
      <c r="B147" s="103" t="s">
        <v>147</v>
      </c>
      <c r="C147" s="103" t="s">
        <v>145</v>
      </c>
      <c r="D147" s="78"/>
      <c r="E147" s="175">
        <v>1000</v>
      </c>
      <c r="F147" s="175">
        <v>1000</v>
      </c>
      <c r="G147" s="102"/>
      <c r="H147" s="175"/>
      <c r="I147" s="175">
        <v>1000</v>
      </c>
      <c r="J147" s="103">
        <v>1</v>
      </c>
    </row>
    <row r="148" spans="1:10" ht="12">
      <c r="A148" s="78" t="s">
        <v>1131</v>
      </c>
      <c r="B148" s="103" t="s">
        <v>167</v>
      </c>
      <c r="C148" s="103" t="s">
        <v>168</v>
      </c>
      <c r="D148" s="78"/>
      <c r="E148" s="175">
        <v>5000</v>
      </c>
      <c r="F148" s="175">
        <v>5000</v>
      </c>
      <c r="G148" s="102"/>
      <c r="H148" s="175"/>
      <c r="I148" s="175">
        <v>5000</v>
      </c>
      <c r="J148" s="103">
        <v>1</v>
      </c>
    </row>
    <row r="149" spans="1:10" ht="12">
      <c r="A149" s="78" t="s">
        <v>1131</v>
      </c>
      <c r="B149" s="103" t="s">
        <v>167</v>
      </c>
      <c r="C149" s="103" t="s">
        <v>168</v>
      </c>
      <c r="D149" s="78"/>
      <c r="E149" s="175">
        <v>1500</v>
      </c>
      <c r="F149" s="175">
        <v>500</v>
      </c>
      <c r="G149" s="102"/>
      <c r="H149" s="175"/>
      <c r="I149" s="175">
        <v>1500</v>
      </c>
      <c r="J149" s="103">
        <v>1</v>
      </c>
    </row>
    <row r="150" spans="1:10" ht="12">
      <c r="A150" s="78" t="s">
        <v>576</v>
      </c>
      <c r="B150" s="103" t="s">
        <v>452</v>
      </c>
      <c r="C150" s="103" t="s">
        <v>145</v>
      </c>
      <c r="D150" s="78"/>
      <c r="E150" s="175">
        <v>1000</v>
      </c>
      <c r="F150" s="175">
        <v>250</v>
      </c>
      <c r="G150" s="102"/>
      <c r="H150" s="175"/>
      <c r="I150" s="175"/>
      <c r="J150" s="103">
        <v>1</v>
      </c>
    </row>
    <row r="151" spans="1:10" ht="12">
      <c r="A151" s="78" t="s">
        <v>1147</v>
      </c>
      <c r="B151" s="103" t="s">
        <v>965</v>
      </c>
      <c r="C151" s="103" t="s">
        <v>966</v>
      </c>
      <c r="D151" s="78"/>
      <c r="E151" s="175">
        <v>2000</v>
      </c>
      <c r="F151" s="175">
        <v>1000</v>
      </c>
      <c r="G151" s="102"/>
      <c r="H151" s="175"/>
      <c r="I151" s="175">
        <v>2000</v>
      </c>
      <c r="J151" s="103">
        <v>1</v>
      </c>
    </row>
    <row r="152" spans="1:10" ht="12">
      <c r="A152" s="78" t="s">
        <v>482</v>
      </c>
      <c r="B152" s="103" t="s">
        <v>144</v>
      </c>
      <c r="C152" s="103" t="s">
        <v>145</v>
      </c>
      <c r="D152" s="78"/>
      <c r="E152" s="175">
        <v>1500</v>
      </c>
      <c r="F152" s="175">
        <v>500</v>
      </c>
      <c r="G152" s="102"/>
      <c r="H152" s="175"/>
      <c r="I152" s="175"/>
      <c r="J152" s="103">
        <v>1</v>
      </c>
    </row>
    <row r="153" spans="1:10" ht="12">
      <c r="A153" s="78" t="s">
        <v>482</v>
      </c>
      <c r="B153" s="103" t="s">
        <v>144</v>
      </c>
      <c r="C153" s="103" t="s">
        <v>145</v>
      </c>
      <c r="D153" s="78"/>
      <c r="E153" s="175">
        <v>3000</v>
      </c>
      <c r="F153" s="175">
        <v>1000</v>
      </c>
      <c r="G153" s="102"/>
      <c r="H153" s="175"/>
      <c r="I153" s="175"/>
      <c r="J153" s="103">
        <v>1</v>
      </c>
    </row>
    <row r="154" spans="1:10" ht="12">
      <c r="A154" s="78" t="s">
        <v>1192</v>
      </c>
      <c r="B154" s="103" t="s">
        <v>1243</v>
      </c>
      <c r="C154" s="103" t="s">
        <v>181</v>
      </c>
      <c r="D154" s="78"/>
      <c r="E154" s="175">
        <v>500</v>
      </c>
      <c r="F154" s="175">
        <v>100</v>
      </c>
      <c r="G154" s="102"/>
      <c r="H154" s="175"/>
      <c r="I154" s="175">
        <v>500</v>
      </c>
      <c r="J154" s="103">
        <v>1</v>
      </c>
    </row>
    <row r="155" spans="1:10" ht="12">
      <c r="A155" s="78" t="s">
        <v>1181</v>
      </c>
      <c r="B155" s="103" t="s">
        <v>1232</v>
      </c>
      <c r="C155" s="103" t="s">
        <v>168</v>
      </c>
      <c r="D155" s="78"/>
      <c r="E155" s="175">
        <v>16000</v>
      </c>
      <c r="F155" s="175">
        <v>4000</v>
      </c>
      <c r="G155" s="102"/>
      <c r="H155" s="175"/>
      <c r="I155" s="175">
        <v>16000</v>
      </c>
      <c r="J155" s="103">
        <v>1</v>
      </c>
    </row>
    <row r="156" spans="1:10" ht="12">
      <c r="A156" s="78" t="s">
        <v>1000</v>
      </c>
      <c r="B156" s="103" t="s">
        <v>167</v>
      </c>
      <c r="C156" s="103" t="s">
        <v>168</v>
      </c>
      <c r="D156" s="78"/>
      <c r="E156" s="175">
        <v>30000</v>
      </c>
      <c r="F156" s="175">
        <v>22000</v>
      </c>
      <c r="G156" s="102"/>
      <c r="H156" s="175"/>
      <c r="I156" s="175">
        <v>30000</v>
      </c>
      <c r="J156" s="103">
        <v>1</v>
      </c>
    </row>
    <row r="157" spans="1:10" ht="12">
      <c r="A157" s="78" t="s">
        <v>1241</v>
      </c>
      <c r="B157" s="103" t="s">
        <v>167</v>
      </c>
      <c r="C157" s="103" t="s">
        <v>168</v>
      </c>
      <c r="D157" s="78"/>
      <c r="E157" s="175">
        <v>4000</v>
      </c>
      <c r="F157" s="175">
        <v>1000</v>
      </c>
      <c r="G157" s="102"/>
      <c r="H157" s="175"/>
      <c r="I157" s="175">
        <v>4000</v>
      </c>
      <c r="J157" s="103">
        <v>1</v>
      </c>
    </row>
    <row r="158" spans="1:10" ht="12">
      <c r="A158" s="78" t="s">
        <v>1183</v>
      </c>
      <c r="B158" s="103" t="s">
        <v>1236</v>
      </c>
      <c r="C158" s="103" t="s">
        <v>1014</v>
      </c>
      <c r="D158" s="78"/>
      <c r="E158" s="175">
        <v>3000</v>
      </c>
      <c r="F158" s="175">
        <v>1000</v>
      </c>
      <c r="G158" s="102"/>
      <c r="H158" s="175"/>
      <c r="I158" s="175">
        <v>3000</v>
      </c>
      <c r="J158" s="103">
        <v>1</v>
      </c>
    </row>
    <row r="159" spans="1:10" ht="12">
      <c r="A159" s="78" t="s">
        <v>1176</v>
      </c>
      <c r="B159" s="103" t="s">
        <v>1229</v>
      </c>
      <c r="C159" s="103" t="s">
        <v>170</v>
      </c>
      <c r="D159" s="78"/>
      <c r="E159" s="175">
        <v>3000</v>
      </c>
      <c r="F159" s="175">
        <v>1000</v>
      </c>
      <c r="G159" s="102"/>
      <c r="H159" s="175"/>
      <c r="I159" s="175">
        <v>3000</v>
      </c>
      <c r="J159" s="103">
        <v>1</v>
      </c>
    </row>
    <row r="160" spans="1:10" ht="12">
      <c r="A160" s="78" t="s">
        <v>1004</v>
      </c>
      <c r="B160" s="103" t="s">
        <v>286</v>
      </c>
      <c r="C160" s="103" t="s">
        <v>287</v>
      </c>
      <c r="D160" s="78"/>
      <c r="E160" s="175">
        <v>20000</v>
      </c>
      <c r="F160" s="175">
        <v>10000</v>
      </c>
      <c r="G160" s="102"/>
      <c r="H160" s="175"/>
      <c r="I160" s="175">
        <v>20000</v>
      </c>
      <c r="J160" s="103">
        <v>1</v>
      </c>
    </row>
    <row r="161" spans="1:10" ht="12">
      <c r="A161" s="78" t="s">
        <v>501</v>
      </c>
      <c r="B161" s="103" t="s">
        <v>147</v>
      </c>
      <c r="C161" s="103" t="s">
        <v>145</v>
      </c>
      <c r="D161" s="78"/>
      <c r="E161" s="175">
        <v>7500</v>
      </c>
      <c r="F161" s="175">
        <v>2500</v>
      </c>
      <c r="G161" s="102"/>
      <c r="H161" s="175"/>
      <c r="I161" s="175">
        <v>7500</v>
      </c>
      <c r="J161" s="103">
        <v>1</v>
      </c>
    </row>
    <row r="162" spans="1:10" ht="12">
      <c r="A162" s="78" t="s">
        <v>1194</v>
      </c>
      <c r="B162" s="103" t="s">
        <v>167</v>
      </c>
      <c r="C162" s="103" t="s">
        <v>168</v>
      </c>
      <c r="D162" s="78"/>
      <c r="E162" s="175">
        <v>12000</v>
      </c>
      <c r="F162" s="175">
        <v>3000</v>
      </c>
      <c r="G162" s="102"/>
      <c r="H162" s="175"/>
      <c r="I162" s="175">
        <v>12000</v>
      </c>
      <c r="J162" s="103">
        <v>1</v>
      </c>
    </row>
    <row r="163" spans="1:10" ht="12">
      <c r="A163" s="78" t="s">
        <v>1199</v>
      </c>
      <c r="B163" s="103" t="s">
        <v>1247</v>
      </c>
      <c r="C163" s="103" t="s">
        <v>765</v>
      </c>
      <c r="D163" s="78"/>
      <c r="E163" s="175">
        <v>1000</v>
      </c>
      <c r="F163" s="175">
        <v>200</v>
      </c>
      <c r="G163" s="102"/>
      <c r="H163" s="175"/>
      <c r="I163" s="175">
        <v>1000</v>
      </c>
      <c r="J163" s="103">
        <v>1</v>
      </c>
    </row>
    <row r="164" spans="1:10" ht="12">
      <c r="A164" s="78" t="s">
        <v>1069</v>
      </c>
      <c r="B164" s="103" t="s">
        <v>167</v>
      </c>
      <c r="C164" s="103" t="s">
        <v>168</v>
      </c>
      <c r="D164" s="78"/>
      <c r="E164" s="175">
        <v>5000</v>
      </c>
      <c r="F164" s="175">
        <v>5000</v>
      </c>
      <c r="G164" s="102"/>
      <c r="H164" s="175"/>
      <c r="I164" s="175">
        <v>5000</v>
      </c>
      <c r="J164" s="103">
        <v>1</v>
      </c>
    </row>
    <row r="165" spans="1:10" ht="12">
      <c r="A165" s="78" t="s">
        <v>655</v>
      </c>
      <c r="B165" s="103" t="s">
        <v>144</v>
      </c>
      <c r="C165" s="103" t="s">
        <v>145</v>
      </c>
      <c r="D165" s="78"/>
      <c r="E165" s="175">
        <v>600</v>
      </c>
      <c r="F165" s="175">
        <v>200</v>
      </c>
      <c r="G165" s="102"/>
      <c r="H165" s="175"/>
      <c r="I165" s="175"/>
      <c r="J165" s="103">
        <v>1</v>
      </c>
    </row>
    <row r="166" spans="1:10" ht="12">
      <c r="A166" s="78" t="s">
        <v>899</v>
      </c>
      <c r="B166" s="103" t="s">
        <v>286</v>
      </c>
      <c r="C166" s="103" t="s">
        <v>287</v>
      </c>
      <c r="D166" s="78"/>
      <c r="E166" s="175">
        <v>2000</v>
      </c>
      <c r="F166" s="175">
        <v>500</v>
      </c>
      <c r="G166" s="102"/>
      <c r="H166" s="175"/>
      <c r="I166" s="175">
        <v>2000</v>
      </c>
      <c r="J166" s="103">
        <v>1</v>
      </c>
    </row>
    <row r="167" spans="1:10" ht="12">
      <c r="A167" s="78" t="s">
        <v>1237</v>
      </c>
      <c r="B167" s="103" t="s">
        <v>1238</v>
      </c>
      <c r="C167" s="103" t="s">
        <v>250</v>
      </c>
      <c r="D167" s="78"/>
      <c r="E167" s="175">
        <v>750</v>
      </c>
      <c r="F167" s="175">
        <v>250</v>
      </c>
      <c r="G167" s="102"/>
      <c r="H167" s="175"/>
      <c r="I167" s="175">
        <v>750</v>
      </c>
      <c r="J167" s="103">
        <v>1</v>
      </c>
    </row>
    <row r="168" spans="1:10" ht="12">
      <c r="A168" s="78" t="s">
        <v>1202</v>
      </c>
      <c r="B168" s="103" t="s">
        <v>1250</v>
      </c>
      <c r="C168" s="103" t="s">
        <v>1251</v>
      </c>
      <c r="D168" s="78"/>
      <c r="E168" s="175">
        <v>250</v>
      </c>
      <c r="F168" s="175">
        <v>50</v>
      </c>
      <c r="G168" s="102"/>
      <c r="H168" s="175"/>
      <c r="I168" s="175">
        <v>250</v>
      </c>
      <c r="J168" s="103">
        <v>1</v>
      </c>
    </row>
    <row r="169" spans="1:10" ht="12">
      <c r="A169" s="78" t="s">
        <v>1231</v>
      </c>
      <c r="B169" s="103" t="s">
        <v>167</v>
      </c>
      <c r="C169" s="103" t="s">
        <v>168</v>
      </c>
      <c r="D169" s="78"/>
      <c r="E169" s="175">
        <v>1500</v>
      </c>
      <c r="F169" s="175">
        <v>500</v>
      </c>
      <c r="G169" s="102"/>
      <c r="H169" s="175"/>
      <c r="I169" s="175">
        <v>1500</v>
      </c>
      <c r="J169" s="103">
        <v>1</v>
      </c>
    </row>
    <row r="170" spans="1:10" ht="12">
      <c r="A170" s="78" t="s">
        <v>1186</v>
      </c>
      <c r="B170" s="103" t="s">
        <v>167</v>
      </c>
      <c r="C170" s="103" t="s">
        <v>168</v>
      </c>
      <c r="D170" s="78"/>
      <c r="E170" s="175">
        <v>1500</v>
      </c>
      <c r="F170" s="175">
        <v>500</v>
      </c>
      <c r="G170" s="102"/>
      <c r="H170" s="175"/>
      <c r="I170" s="175">
        <v>1500</v>
      </c>
      <c r="J170" s="103">
        <v>1</v>
      </c>
    </row>
    <row r="171" spans="1:10" ht="12">
      <c r="A171" s="78" t="s">
        <v>878</v>
      </c>
      <c r="B171" s="103" t="s">
        <v>883</v>
      </c>
      <c r="C171" s="103" t="s">
        <v>168</v>
      </c>
      <c r="D171" s="78"/>
      <c r="E171" s="175">
        <v>1000</v>
      </c>
      <c r="F171" s="175">
        <v>250</v>
      </c>
      <c r="G171" s="102"/>
      <c r="H171" s="175"/>
      <c r="I171" s="175">
        <v>1000</v>
      </c>
      <c r="J171" s="103">
        <v>1</v>
      </c>
    </row>
    <row r="172" spans="1:10" ht="12">
      <c r="A172" s="78" t="s">
        <v>1145</v>
      </c>
      <c r="B172" s="103" t="s">
        <v>1151</v>
      </c>
      <c r="C172" s="103" t="s">
        <v>168</v>
      </c>
      <c r="D172" s="78"/>
      <c r="E172" s="175">
        <v>5000</v>
      </c>
      <c r="F172" s="175">
        <v>5000</v>
      </c>
      <c r="G172" s="102"/>
      <c r="H172" s="175"/>
      <c r="I172" s="175">
        <v>5000</v>
      </c>
      <c r="J172" s="103">
        <v>1</v>
      </c>
    </row>
    <row r="173" spans="1:10" ht="12">
      <c r="A173" s="78" t="s">
        <v>898</v>
      </c>
      <c r="B173" s="103" t="s">
        <v>493</v>
      </c>
      <c r="C173" s="103" t="s">
        <v>494</v>
      </c>
      <c r="D173" s="78"/>
      <c r="E173" s="175">
        <v>10500</v>
      </c>
      <c r="F173" s="175">
        <v>3500</v>
      </c>
      <c r="G173" s="102"/>
      <c r="H173" s="175"/>
      <c r="I173" s="175">
        <v>10500</v>
      </c>
      <c r="J173" s="103">
        <v>1</v>
      </c>
    </row>
    <row r="174" spans="1:10" ht="12">
      <c r="A174" s="78" t="s">
        <v>898</v>
      </c>
      <c r="B174" s="103" t="s">
        <v>493</v>
      </c>
      <c r="C174" s="103" t="s">
        <v>494</v>
      </c>
      <c r="D174" s="78"/>
      <c r="E174" s="175">
        <v>2000</v>
      </c>
      <c r="F174" s="175">
        <v>500</v>
      </c>
      <c r="G174" s="102"/>
      <c r="H174" s="175"/>
      <c r="I174" s="175">
        <v>2000</v>
      </c>
      <c r="J174" s="103">
        <v>1</v>
      </c>
    </row>
    <row r="175" spans="1:10" ht="12">
      <c r="A175" s="78" t="s">
        <v>1190</v>
      </c>
      <c r="B175" s="103" t="s">
        <v>493</v>
      </c>
      <c r="C175" s="103" t="s">
        <v>494</v>
      </c>
      <c r="D175" s="78"/>
      <c r="E175" s="175">
        <v>8000</v>
      </c>
      <c r="F175" s="175">
        <v>2000</v>
      </c>
      <c r="G175" s="102"/>
      <c r="H175" s="175"/>
      <c r="I175" s="175">
        <v>8000</v>
      </c>
      <c r="J175" s="103">
        <v>1</v>
      </c>
    </row>
    <row r="176" spans="1:10" ht="12">
      <c r="A176" s="78" t="s">
        <v>176</v>
      </c>
      <c r="B176" s="103" t="s">
        <v>166</v>
      </c>
      <c r="C176" s="103" t="s">
        <v>145</v>
      </c>
      <c r="D176" s="78"/>
      <c r="E176" s="175">
        <v>3000</v>
      </c>
      <c r="F176" s="175">
        <v>1000</v>
      </c>
      <c r="G176" s="102"/>
      <c r="H176" s="175">
        <v>3000</v>
      </c>
      <c r="I176" s="175"/>
      <c r="J176" s="103">
        <v>1</v>
      </c>
    </row>
    <row r="177" spans="1:10" ht="12">
      <c r="A177" s="78" t="s">
        <v>176</v>
      </c>
      <c r="B177" s="103" t="s">
        <v>166</v>
      </c>
      <c r="C177" s="103" t="s">
        <v>145</v>
      </c>
      <c r="D177" s="78"/>
      <c r="E177" s="175">
        <v>7500</v>
      </c>
      <c r="F177" s="175">
        <v>2500</v>
      </c>
      <c r="G177" s="102"/>
      <c r="H177" s="175">
        <v>7500</v>
      </c>
      <c r="I177" s="175"/>
      <c r="J177" s="103">
        <v>1</v>
      </c>
    </row>
    <row r="178" spans="1:10" ht="12">
      <c r="A178" s="78" t="s">
        <v>176</v>
      </c>
      <c r="B178" s="103" t="s">
        <v>166</v>
      </c>
      <c r="C178" s="103" t="s">
        <v>145</v>
      </c>
      <c r="D178" s="78"/>
      <c r="E178" s="175">
        <v>2400</v>
      </c>
      <c r="F178" s="175">
        <v>800</v>
      </c>
      <c r="G178" s="102"/>
      <c r="H178" s="175">
        <v>2400</v>
      </c>
      <c r="I178" s="175"/>
      <c r="J178" s="103">
        <v>1</v>
      </c>
    </row>
    <row r="179" spans="1:10" ht="12">
      <c r="A179" s="78" t="s">
        <v>1047</v>
      </c>
      <c r="B179" s="103" t="s">
        <v>1053</v>
      </c>
      <c r="C179" s="103" t="s">
        <v>284</v>
      </c>
      <c r="D179" s="78"/>
      <c r="E179" s="175">
        <v>4000</v>
      </c>
      <c r="F179" s="175">
        <v>2000</v>
      </c>
      <c r="G179" s="102"/>
      <c r="H179" s="175"/>
      <c r="I179" s="175">
        <v>4000</v>
      </c>
      <c r="J179" s="103">
        <v>1</v>
      </c>
    </row>
    <row r="180" spans="1:10" ht="12">
      <c r="A180" s="78" t="s">
        <v>280</v>
      </c>
      <c r="B180" s="103" t="s">
        <v>288</v>
      </c>
      <c r="C180" s="103" t="s">
        <v>289</v>
      </c>
      <c r="D180" s="78"/>
      <c r="E180" s="175">
        <v>30000</v>
      </c>
      <c r="F180" s="175">
        <v>10000</v>
      </c>
      <c r="G180" s="102"/>
      <c r="H180" s="175"/>
      <c r="I180" s="175">
        <v>30000</v>
      </c>
      <c r="J180" s="103">
        <v>1</v>
      </c>
    </row>
    <row r="181" spans="1:10" ht="12">
      <c r="A181" s="78" t="s">
        <v>1144</v>
      </c>
      <c r="B181" s="103" t="s">
        <v>1157</v>
      </c>
      <c r="C181" s="103" t="s">
        <v>170</v>
      </c>
      <c r="D181" s="78"/>
      <c r="E181" s="175">
        <v>250</v>
      </c>
      <c r="F181" s="175">
        <v>50</v>
      </c>
      <c r="G181" s="102"/>
      <c r="H181" s="175"/>
      <c r="I181" s="175">
        <v>250</v>
      </c>
      <c r="J181" s="103">
        <v>1</v>
      </c>
    </row>
    <row r="182" spans="1:10" ht="12">
      <c r="A182" s="78" t="s">
        <v>756</v>
      </c>
      <c r="B182" s="103" t="s">
        <v>467</v>
      </c>
      <c r="C182" s="103" t="s">
        <v>145</v>
      </c>
      <c r="D182" s="78"/>
      <c r="E182" s="175">
        <v>1250</v>
      </c>
      <c r="F182" s="175">
        <v>250</v>
      </c>
      <c r="G182" s="102"/>
      <c r="H182" s="175"/>
      <c r="I182" s="175">
        <v>1250</v>
      </c>
      <c r="J182" s="103">
        <v>1</v>
      </c>
    </row>
    <row r="183" spans="1:10" ht="12">
      <c r="A183" s="78" t="s">
        <v>582</v>
      </c>
      <c r="B183" s="103" t="s">
        <v>167</v>
      </c>
      <c r="C183" s="103" t="s">
        <v>168</v>
      </c>
      <c r="D183" s="78"/>
      <c r="E183" s="175">
        <v>4000</v>
      </c>
      <c r="F183" s="175">
        <v>1000</v>
      </c>
      <c r="G183" s="102"/>
      <c r="H183" s="175"/>
      <c r="I183" s="175">
        <v>4000</v>
      </c>
      <c r="J183" s="103">
        <v>1</v>
      </c>
    </row>
    <row r="184" spans="1:10" ht="12">
      <c r="A184" s="78" t="s">
        <v>1188</v>
      </c>
      <c r="B184" s="103" t="s">
        <v>167</v>
      </c>
      <c r="C184" s="103" t="s">
        <v>168</v>
      </c>
      <c r="D184" s="78"/>
      <c r="E184" s="175">
        <v>1600</v>
      </c>
      <c r="F184" s="175">
        <v>400</v>
      </c>
      <c r="G184" s="102"/>
      <c r="H184" s="175"/>
      <c r="I184" s="175">
        <v>1600</v>
      </c>
      <c r="J184" s="103">
        <v>1</v>
      </c>
    </row>
    <row r="185" spans="1:10" ht="12">
      <c r="A185" s="78" t="s">
        <v>1130</v>
      </c>
      <c r="B185" s="103" t="s">
        <v>1140</v>
      </c>
      <c r="C185" s="103" t="s">
        <v>145</v>
      </c>
      <c r="D185" s="78"/>
      <c r="E185" s="175">
        <v>5000</v>
      </c>
      <c r="F185" s="175">
        <v>5000</v>
      </c>
      <c r="G185" s="102"/>
      <c r="H185" s="175"/>
      <c r="I185" s="175">
        <v>5000</v>
      </c>
      <c r="J185" s="103">
        <v>1</v>
      </c>
    </row>
    <row r="186" spans="1:10" ht="12">
      <c r="A186" s="78" t="s">
        <v>852</v>
      </c>
      <c r="B186" s="103" t="s">
        <v>1253</v>
      </c>
      <c r="C186" s="103" t="s">
        <v>531</v>
      </c>
      <c r="D186" s="78"/>
      <c r="E186" s="175">
        <v>10500</v>
      </c>
      <c r="F186" s="175">
        <v>3500</v>
      </c>
      <c r="G186" s="102"/>
      <c r="H186" s="175"/>
      <c r="I186" s="175">
        <v>10500</v>
      </c>
      <c r="J186" s="103">
        <v>1</v>
      </c>
    </row>
    <row r="187" spans="1:10" ht="12">
      <c r="A187" s="78" t="s">
        <v>1193</v>
      </c>
      <c r="B187" s="103" t="s">
        <v>1244</v>
      </c>
      <c r="C187" s="103" t="s">
        <v>494</v>
      </c>
      <c r="D187" s="78"/>
      <c r="E187" s="175">
        <v>6000</v>
      </c>
      <c r="F187" s="175">
        <v>2000</v>
      </c>
      <c r="G187" s="102"/>
      <c r="H187" s="175"/>
      <c r="I187" s="175">
        <v>6000</v>
      </c>
      <c r="J187" s="103">
        <v>1</v>
      </c>
    </row>
    <row r="188" spans="1:10" ht="12">
      <c r="A188" s="78" t="s">
        <v>1045</v>
      </c>
      <c r="B188" s="103" t="s">
        <v>965</v>
      </c>
      <c r="C188" s="103" t="s">
        <v>966</v>
      </c>
      <c r="D188" s="78"/>
      <c r="E188" s="175">
        <v>5000</v>
      </c>
      <c r="F188" s="175">
        <v>2500</v>
      </c>
      <c r="G188" s="102"/>
      <c r="H188" s="175"/>
      <c r="I188" s="175">
        <v>5000</v>
      </c>
      <c r="J188" s="103">
        <v>1</v>
      </c>
    </row>
    <row r="189" spans="1:10" ht="12">
      <c r="A189" s="78" t="s">
        <v>465</v>
      </c>
      <c r="B189" s="103" t="s">
        <v>147</v>
      </c>
      <c r="C189" s="103" t="s">
        <v>145</v>
      </c>
      <c r="D189" s="78"/>
      <c r="E189" s="175">
        <v>800</v>
      </c>
      <c r="F189" s="175">
        <v>200</v>
      </c>
      <c r="G189" s="102"/>
      <c r="H189" s="175"/>
      <c r="I189" s="175">
        <v>800</v>
      </c>
      <c r="J189" s="103">
        <v>1</v>
      </c>
    </row>
    <row r="190" spans="1:10" ht="12">
      <c r="A190" s="78" t="s">
        <v>1206</v>
      </c>
      <c r="B190" s="103" t="s">
        <v>1254</v>
      </c>
      <c r="C190" s="103" t="s">
        <v>1014</v>
      </c>
      <c r="D190" s="78"/>
      <c r="E190" s="175">
        <v>4000</v>
      </c>
      <c r="F190" s="175">
        <v>1000</v>
      </c>
      <c r="G190" s="102"/>
      <c r="H190" s="175"/>
      <c r="I190" s="175">
        <v>4000</v>
      </c>
      <c r="J190" s="103">
        <v>1</v>
      </c>
    </row>
    <row r="191" spans="1:10" ht="12">
      <c r="A191" s="78" t="s">
        <v>919</v>
      </c>
      <c r="B191" s="103" t="s">
        <v>144</v>
      </c>
      <c r="C191" s="103" t="s">
        <v>145</v>
      </c>
      <c r="D191" s="78"/>
      <c r="E191" s="175">
        <v>8000</v>
      </c>
      <c r="F191" s="175">
        <v>4000</v>
      </c>
      <c r="G191" s="102"/>
      <c r="H191" s="175"/>
      <c r="I191" s="175"/>
      <c r="J191" s="103">
        <v>1</v>
      </c>
    </row>
    <row r="192" spans="1:10" ht="12">
      <c r="A192" s="78" t="s">
        <v>919</v>
      </c>
      <c r="B192" s="103" t="s">
        <v>144</v>
      </c>
      <c r="C192" s="103" t="s">
        <v>145</v>
      </c>
      <c r="D192" s="78"/>
      <c r="E192" s="175">
        <v>1500</v>
      </c>
      <c r="F192" s="175">
        <v>500</v>
      </c>
      <c r="G192" s="102"/>
      <c r="H192" s="175"/>
      <c r="I192" s="175"/>
      <c r="J192" s="103">
        <v>1</v>
      </c>
    </row>
    <row r="193" spans="1:10" ht="12">
      <c r="A193" s="78" t="s">
        <v>239</v>
      </c>
      <c r="B193" s="103" t="s">
        <v>144</v>
      </c>
      <c r="C193" s="103" t="s">
        <v>145</v>
      </c>
      <c r="D193" s="78"/>
      <c r="E193" s="175">
        <v>1500</v>
      </c>
      <c r="F193" s="175">
        <v>500</v>
      </c>
      <c r="G193" s="102"/>
      <c r="H193" s="175"/>
      <c r="I193" s="175"/>
      <c r="J193" s="103">
        <v>1</v>
      </c>
    </row>
    <row r="194" spans="1:10" ht="12">
      <c r="A194" s="78" t="s">
        <v>321</v>
      </c>
      <c r="B194" s="103" t="s">
        <v>144</v>
      </c>
      <c r="C194" s="103" t="s">
        <v>145</v>
      </c>
      <c r="D194" s="78"/>
      <c r="E194" s="175">
        <v>6000</v>
      </c>
      <c r="F194" s="175">
        <v>3000</v>
      </c>
      <c r="G194" s="102"/>
      <c r="H194" s="175"/>
      <c r="I194" s="175"/>
      <c r="J194" s="103">
        <v>1</v>
      </c>
    </row>
    <row r="195" spans="1:10" ht="12">
      <c r="A195" s="78" t="s">
        <v>278</v>
      </c>
      <c r="B195" s="103" t="s">
        <v>144</v>
      </c>
      <c r="C195" s="103" t="s">
        <v>145</v>
      </c>
      <c r="D195" s="78"/>
      <c r="E195" s="175">
        <v>6000</v>
      </c>
      <c r="F195" s="175">
        <v>2000</v>
      </c>
      <c r="G195" s="102"/>
      <c r="H195" s="175"/>
      <c r="I195" s="175"/>
      <c r="J195" s="103">
        <v>1</v>
      </c>
    </row>
    <row r="196" spans="1:10" ht="12">
      <c r="A196" s="78" t="s">
        <v>278</v>
      </c>
      <c r="B196" s="103" t="s">
        <v>144</v>
      </c>
      <c r="C196" s="103" t="s">
        <v>145</v>
      </c>
      <c r="D196" s="78"/>
      <c r="E196" s="175">
        <v>300</v>
      </c>
      <c r="F196" s="175">
        <v>75</v>
      </c>
      <c r="G196" s="102"/>
      <c r="H196" s="175"/>
      <c r="I196" s="175"/>
      <c r="J196" s="103">
        <v>1</v>
      </c>
    </row>
    <row r="197" spans="1:10" ht="12">
      <c r="A197" s="78" t="s">
        <v>278</v>
      </c>
      <c r="B197" s="103" t="s">
        <v>144</v>
      </c>
      <c r="C197" s="103" t="s">
        <v>145</v>
      </c>
      <c r="D197" s="78"/>
      <c r="E197" s="175">
        <v>300</v>
      </c>
      <c r="F197" s="175">
        <v>75</v>
      </c>
      <c r="G197" s="102"/>
      <c r="H197" s="175"/>
      <c r="I197" s="175"/>
      <c r="J197" s="103">
        <v>1</v>
      </c>
    </row>
    <row r="198" spans="1:10" ht="12">
      <c r="A198" s="78" t="s">
        <v>278</v>
      </c>
      <c r="B198" s="103" t="s">
        <v>144</v>
      </c>
      <c r="C198" s="103" t="s">
        <v>145</v>
      </c>
      <c r="D198" s="78"/>
      <c r="E198" s="175">
        <v>400</v>
      </c>
      <c r="F198" s="175">
        <v>100</v>
      </c>
      <c r="G198" s="102"/>
      <c r="H198" s="175"/>
      <c r="I198" s="175"/>
      <c r="J198" s="103">
        <v>1</v>
      </c>
    </row>
    <row r="199" spans="1:10" ht="12">
      <c r="A199" s="78" t="s">
        <v>278</v>
      </c>
      <c r="B199" s="103" t="s">
        <v>144</v>
      </c>
      <c r="C199" s="103" t="s">
        <v>145</v>
      </c>
      <c r="D199" s="78"/>
      <c r="E199" s="175">
        <v>300</v>
      </c>
      <c r="F199" s="175">
        <v>75</v>
      </c>
      <c r="G199" s="102"/>
      <c r="H199" s="175"/>
      <c r="I199" s="175"/>
      <c r="J199" s="103">
        <v>1</v>
      </c>
    </row>
    <row r="200" spans="1:10" ht="12">
      <c r="A200" s="78" t="s">
        <v>278</v>
      </c>
      <c r="B200" s="103" t="s">
        <v>144</v>
      </c>
      <c r="C200" s="103" t="s">
        <v>145</v>
      </c>
      <c r="D200" s="78"/>
      <c r="E200" s="175">
        <v>300</v>
      </c>
      <c r="F200" s="175">
        <v>75</v>
      </c>
      <c r="G200" s="102"/>
      <c r="H200" s="175"/>
      <c r="I200" s="175"/>
      <c r="J200" s="103">
        <v>1</v>
      </c>
    </row>
    <row r="201" spans="1:10" ht="12">
      <c r="A201" s="78" t="s">
        <v>278</v>
      </c>
      <c r="B201" s="103" t="s">
        <v>144</v>
      </c>
      <c r="C201" s="103" t="s">
        <v>145</v>
      </c>
      <c r="D201" s="78"/>
      <c r="E201" s="175">
        <v>300</v>
      </c>
      <c r="F201" s="175">
        <v>75</v>
      </c>
      <c r="G201" s="102"/>
      <c r="H201" s="175"/>
      <c r="I201" s="175"/>
      <c r="J201" s="103">
        <v>1</v>
      </c>
    </row>
    <row r="202" spans="1:10" ht="12">
      <c r="A202" s="78" t="s">
        <v>278</v>
      </c>
      <c r="B202" s="103" t="s">
        <v>144</v>
      </c>
      <c r="C202" s="103" t="s">
        <v>145</v>
      </c>
      <c r="D202" s="78"/>
      <c r="E202" s="175">
        <v>600</v>
      </c>
      <c r="F202" s="175">
        <v>150</v>
      </c>
      <c r="G202" s="102"/>
      <c r="H202" s="175"/>
      <c r="I202" s="175"/>
      <c r="J202" s="103">
        <v>1</v>
      </c>
    </row>
    <row r="203" spans="1:10" ht="12">
      <c r="A203" s="78" t="s">
        <v>278</v>
      </c>
      <c r="B203" s="103" t="s">
        <v>144</v>
      </c>
      <c r="C203" s="103" t="s">
        <v>145</v>
      </c>
      <c r="D203" s="78"/>
      <c r="E203" s="175">
        <v>1500</v>
      </c>
      <c r="F203" s="175">
        <v>500</v>
      </c>
      <c r="G203" s="102"/>
      <c r="H203" s="175"/>
      <c r="I203" s="175"/>
      <c r="J203" s="103">
        <v>1</v>
      </c>
    </row>
    <row r="204" spans="1:10" ht="12">
      <c r="A204" s="78" t="s">
        <v>278</v>
      </c>
      <c r="B204" s="103" t="s">
        <v>144</v>
      </c>
      <c r="C204" s="103" t="s">
        <v>145</v>
      </c>
      <c r="D204" s="78"/>
      <c r="E204" s="175">
        <v>200</v>
      </c>
      <c r="F204" s="175">
        <v>50</v>
      </c>
      <c r="G204" s="102"/>
      <c r="H204" s="175"/>
      <c r="I204" s="175"/>
      <c r="J204" s="103">
        <v>1</v>
      </c>
    </row>
    <row r="205" spans="1:10" ht="12">
      <c r="A205" s="78" t="s">
        <v>278</v>
      </c>
      <c r="B205" s="103" t="s">
        <v>144</v>
      </c>
      <c r="C205" s="103" t="s">
        <v>145</v>
      </c>
      <c r="D205" s="78"/>
      <c r="E205" s="175">
        <v>3000</v>
      </c>
      <c r="F205" s="175">
        <v>1000</v>
      </c>
      <c r="G205" s="102"/>
      <c r="H205" s="175"/>
      <c r="I205" s="175"/>
      <c r="J205" s="103">
        <v>1</v>
      </c>
    </row>
    <row r="206" spans="1:10" ht="12">
      <c r="A206" s="78" t="s">
        <v>1134</v>
      </c>
      <c r="B206" s="103" t="s">
        <v>144</v>
      </c>
      <c r="C206" s="103" t="s">
        <v>145</v>
      </c>
      <c r="D206" s="78"/>
      <c r="E206" s="175">
        <v>3000</v>
      </c>
      <c r="F206" s="175">
        <v>1000</v>
      </c>
      <c r="G206" s="102"/>
      <c r="H206" s="175"/>
      <c r="I206" s="175"/>
      <c r="J206" s="103">
        <v>1</v>
      </c>
    </row>
    <row r="207" spans="1:10" ht="12">
      <c r="A207" s="78" t="s">
        <v>538</v>
      </c>
      <c r="B207" s="103" t="s">
        <v>144</v>
      </c>
      <c r="C207" s="103" t="s">
        <v>145</v>
      </c>
      <c r="D207" s="78"/>
      <c r="E207" s="175">
        <v>1500</v>
      </c>
      <c r="F207" s="175">
        <v>500</v>
      </c>
      <c r="G207" s="102"/>
      <c r="H207" s="175"/>
      <c r="I207" s="175"/>
      <c r="J207" s="103">
        <v>1</v>
      </c>
    </row>
    <row r="208" spans="1:10" ht="12">
      <c r="A208" s="78" t="s">
        <v>538</v>
      </c>
      <c r="B208" s="103" t="s">
        <v>144</v>
      </c>
      <c r="C208" s="103" t="s">
        <v>145</v>
      </c>
      <c r="D208" s="78"/>
      <c r="E208" s="175">
        <v>1500</v>
      </c>
      <c r="F208" s="175">
        <v>500</v>
      </c>
      <c r="G208" s="102"/>
      <c r="H208" s="175"/>
      <c r="I208" s="175"/>
      <c r="J208" s="103">
        <v>1</v>
      </c>
    </row>
    <row r="209" spans="1:10" ht="12">
      <c r="A209" s="78" t="s">
        <v>1132</v>
      </c>
      <c r="B209" s="103" t="s">
        <v>144</v>
      </c>
      <c r="C209" s="103" t="s">
        <v>145</v>
      </c>
      <c r="D209" s="78"/>
      <c r="E209" s="175">
        <v>3000</v>
      </c>
      <c r="F209" s="175">
        <v>1000</v>
      </c>
      <c r="G209" s="102"/>
      <c r="H209" s="175"/>
      <c r="I209" s="175"/>
      <c r="J209" s="103">
        <v>1</v>
      </c>
    </row>
    <row r="210" spans="1:10" ht="12">
      <c r="A210" s="78" t="s">
        <v>489</v>
      </c>
      <c r="B210" s="103" t="s">
        <v>144</v>
      </c>
      <c r="C210" s="103" t="s">
        <v>145</v>
      </c>
      <c r="D210" s="78"/>
      <c r="E210" s="175">
        <v>120000</v>
      </c>
      <c r="F210" s="175">
        <v>60000</v>
      </c>
      <c r="G210" s="102"/>
      <c r="H210" s="175"/>
      <c r="I210" s="175"/>
      <c r="J210" s="103">
        <v>1</v>
      </c>
    </row>
    <row r="211" spans="1:10" ht="12">
      <c r="A211" s="78" t="s">
        <v>489</v>
      </c>
      <c r="B211" s="103" t="s">
        <v>144</v>
      </c>
      <c r="C211" s="103" t="s">
        <v>145</v>
      </c>
      <c r="D211" s="78"/>
      <c r="E211" s="175">
        <v>4500</v>
      </c>
      <c r="F211" s="175">
        <v>1500</v>
      </c>
      <c r="G211" s="102"/>
      <c r="H211" s="175"/>
      <c r="I211" s="175"/>
      <c r="J211" s="103">
        <v>1</v>
      </c>
    </row>
    <row r="212" spans="1:10" ht="12">
      <c r="A212" s="78" t="s">
        <v>489</v>
      </c>
      <c r="B212" s="103" t="s">
        <v>144</v>
      </c>
      <c r="C212" s="103" t="s">
        <v>145</v>
      </c>
      <c r="D212" s="78"/>
      <c r="E212" s="175">
        <v>6000</v>
      </c>
      <c r="F212" s="175">
        <v>2000</v>
      </c>
      <c r="G212" s="102"/>
      <c r="H212" s="175"/>
      <c r="I212" s="175"/>
      <c r="J212" s="103">
        <v>1</v>
      </c>
    </row>
    <row r="213" spans="1:10" ht="12">
      <c r="A213" s="78" t="s">
        <v>1042</v>
      </c>
      <c r="B213" s="103" t="s">
        <v>1050</v>
      </c>
      <c r="C213" s="103" t="s">
        <v>494</v>
      </c>
      <c r="D213" s="78"/>
      <c r="E213" s="175">
        <v>6000</v>
      </c>
      <c r="F213" s="175">
        <v>2000</v>
      </c>
      <c r="G213" s="102"/>
      <c r="H213" s="175"/>
      <c r="I213" s="175">
        <v>6000</v>
      </c>
      <c r="J213" s="103">
        <v>1</v>
      </c>
    </row>
    <row r="214" spans="1:10" ht="12">
      <c r="A214" s="78" t="s">
        <v>242</v>
      </c>
      <c r="B214" s="103" t="s">
        <v>252</v>
      </c>
      <c r="C214" s="103" t="s">
        <v>253</v>
      </c>
      <c r="D214" s="78"/>
      <c r="E214" s="175">
        <v>7500</v>
      </c>
      <c r="F214" s="175">
        <v>2500</v>
      </c>
      <c r="G214" s="102"/>
      <c r="H214" s="175"/>
      <c r="I214" s="175">
        <v>7500</v>
      </c>
      <c r="J214" s="103">
        <v>1</v>
      </c>
    </row>
    <row r="215" spans="1:10" ht="12">
      <c r="A215" s="78" t="s">
        <v>722</v>
      </c>
      <c r="B215" s="103" t="s">
        <v>167</v>
      </c>
      <c r="C215" s="103" t="s">
        <v>168</v>
      </c>
      <c r="D215" s="78"/>
      <c r="E215" s="175">
        <v>10000</v>
      </c>
      <c r="F215" s="175">
        <v>10000</v>
      </c>
      <c r="G215" s="102"/>
      <c r="H215" s="175"/>
      <c r="I215" s="175">
        <v>10000</v>
      </c>
      <c r="J215" s="103">
        <v>1</v>
      </c>
    </row>
    <row r="216" spans="1:10" ht="12">
      <c r="A216" s="78" t="s">
        <v>722</v>
      </c>
      <c r="B216" s="103" t="s">
        <v>167</v>
      </c>
      <c r="C216" s="103" t="s">
        <v>168</v>
      </c>
      <c r="D216" s="78"/>
      <c r="E216" s="175">
        <v>10000</v>
      </c>
      <c r="F216" s="175">
        <v>10000</v>
      </c>
      <c r="G216" s="102"/>
      <c r="H216" s="175"/>
      <c r="I216" s="175">
        <v>10000</v>
      </c>
      <c r="J216" s="103">
        <v>1</v>
      </c>
    </row>
    <row r="217" spans="1:10" ht="12">
      <c r="A217" s="78" t="s">
        <v>359</v>
      </c>
      <c r="B217" s="103" t="s">
        <v>147</v>
      </c>
      <c r="C217" s="103" t="s">
        <v>145</v>
      </c>
      <c r="D217" s="78"/>
      <c r="E217" s="175">
        <v>2000</v>
      </c>
      <c r="F217" s="175">
        <v>2000</v>
      </c>
      <c r="G217" s="102"/>
      <c r="H217" s="175"/>
      <c r="I217" s="175">
        <v>2000</v>
      </c>
      <c r="J217" s="103">
        <v>1</v>
      </c>
    </row>
    <row r="218" spans="1:10" ht="12">
      <c r="A218" s="78" t="s">
        <v>359</v>
      </c>
      <c r="B218" s="103" t="s">
        <v>147</v>
      </c>
      <c r="C218" s="103" t="s">
        <v>145</v>
      </c>
      <c r="D218" s="78"/>
      <c r="E218" s="175">
        <v>7500</v>
      </c>
      <c r="F218" s="175">
        <v>2500</v>
      </c>
      <c r="G218" s="102"/>
      <c r="H218" s="175"/>
      <c r="I218" s="175">
        <v>7500</v>
      </c>
      <c r="J218" s="103">
        <v>1</v>
      </c>
    </row>
    <row r="219" spans="1:10" ht="12">
      <c r="A219" s="78" t="s">
        <v>232</v>
      </c>
      <c r="B219" s="103" t="s">
        <v>233</v>
      </c>
      <c r="C219" s="103" t="s">
        <v>181</v>
      </c>
      <c r="D219" s="78"/>
      <c r="E219" s="175">
        <v>1500</v>
      </c>
      <c r="F219" s="175">
        <v>500</v>
      </c>
      <c r="G219" s="102"/>
      <c r="H219" s="175"/>
      <c r="I219" s="175">
        <v>1500</v>
      </c>
      <c r="J219" s="103">
        <v>1</v>
      </c>
    </row>
    <row r="220" spans="1:10" ht="12">
      <c r="A220" s="78" t="s">
        <v>232</v>
      </c>
      <c r="B220" s="103" t="s">
        <v>233</v>
      </c>
      <c r="C220" s="103" t="s">
        <v>181</v>
      </c>
      <c r="D220" s="78"/>
      <c r="E220" s="175">
        <v>1500</v>
      </c>
      <c r="F220" s="175">
        <v>500</v>
      </c>
      <c r="G220" s="102"/>
      <c r="H220" s="175"/>
      <c r="I220" s="175">
        <v>1500</v>
      </c>
      <c r="J220" s="103">
        <v>1</v>
      </c>
    </row>
    <row r="221" spans="1:10" ht="12">
      <c r="A221" s="78" t="s">
        <v>814</v>
      </c>
      <c r="B221" s="103" t="s">
        <v>167</v>
      </c>
      <c r="C221" s="103" t="s">
        <v>168</v>
      </c>
      <c r="D221" s="78"/>
      <c r="E221" s="175">
        <v>1000</v>
      </c>
      <c r="F221" s="175">
        <v>250</v>
      </c>
      <c r="G221" s="102"/>
      <c r="H221" s="175"/>
      <c r="I221" s="175">
        <v>1000</v>
      </c>
      <c r="J221" s="103">
        <v>1</v>
      </c>
    </row>
    <row r="222" spans="1:10" ht="12">
      <c r="A222" s="78" t="s">
        <v>996</v>
      </c>
      <c r="B222" s="103" t="s">
        <v>1013</v>
      </c>
      <c r="C222" s="103" t="s">
        <v>1014</v>
      </c>
      <c r="D222" s="78"/>
      <c r="E222" s="175">
        <v>3000</v>
      </c>
      <c r="F222" s="175">
        <v>1000</v>
      </c>
      <c r="G222" s="102"/>
      <c r="H222" s="175"/>
      <c r="I222" s="175">
        <v>3000</v>
      </c>
      <c r="J222" s="103">
        <v>1</v>
      </c>
    </row>
    <row r="223" spans="1:10" ht="12">
      <c r="A223" s="78" t="s">
        <v>1204</v>
      </c>
      <c r="B223" s="103" t="s">
        <v>167</v>
      </c>
      <c r="C223" s="103" t="s">
        <v>168</v>
      </c>
      <c r="D223" s="78"/>
      <c r="E223" s="175">
        <v>1000</v>
      </c>
      <c r="F223" s="175">
        <v>250</v>
      </c>
      <c r="G223" s="102"/>
      <c r="H223" s="175"/>
      <c r="I223" s="175">
        <v>1000</v>
      </c>
      <c r="J223" s="103">
        <v>1</v>
      </c>
    </row>
    <row r="224" spans="1:10" ht="12">
      <c r="A224" s="78" t="s">
        <v>543</v>
      </c>
      <c r="B224" s="103" t="s">
        <v>549</v>
      </c>
      <c r="C224" s="103" t="s">
        <v>550</v>
      </c>
      <c r="D224" s="78"/>
      <c r="E224" s="175">
        <v>7500</v>
      </c>
      <c r="F224" s="175">
        <v>2500</v>
      </c>
      <c r="G224" s="102"/>
      <c r="H224" s="175"/>
      <c r="I224" s="175">
        <v>7500</v>
      </c>
      <c r="J224" s="103">
        <v>1</v>
      </c>
    </row>
    <row r="225" spans="1:10" ht="12">
      <c r="A225" s="78" t="s">
        <v>1213</v>
      </c>
      <c r="B225" s="103" t="s">
        <v>1256</v>
      </c>
      <c r="C225" s="103" t="s">
        <v>765</v>
      </c>
      <c r="D225" s="78"/>
      <c r="E225" s="175">
        <v>750</v>
      </c>
      <c r="F225" s="175">
        <v>150</v>
      </c>
      <c r="G225" s="102"/>
      <c r="H225" s="175"/>
      <c r="I225" s="175">
        <v>750</v>
      </c>
      <c r="J225" s="103">
        <v>1</v>
      </c>
    </row>
    <row r="226" spans="1:10" ht="12">
      <c r="A226" s="78" t="s">
        <v>236</v>
      </c>
      <c r="B226" s="103" t="s">
        <v>237</v>
      </c>
      <c r="C226" s="103" t="s">
        <v>145</v>
      </c>
      <c r="D226" s="78"/>
      <c r="E226" s="175">
        <v>4000</v>
      </c>
      <c r="F226" s="175">
        <v>1000</v>
      </c>
      <c r="G226" s="102"/>
      <c r="H226" s="175"/>
      <c r="I226" s="175">
        <v>1000</v>
      </c>
      <c r="J226" s="103">
        <v>1</v>
      </c>
    </row>
    <row r="227" spans="1:10" ht="12">
      <c r="A227" s="78" t="s">
        <v>544</v>
      </c>
      <c r="B227" s="103" t="s">
        <v>551</v>
      </c>
      <c r="C227" s="103" t="s">
        <v>552</v>
      </c>
      <c r="D227" s="78"/>
      <c r="E227" s="175">
        <v>15000</v>
      </c>
      <c r="F227" s="175">
        <v>5000</v>
      </c>
      <c r="G227" s="102"/>
      <c r="H227" s="175"/>
      <c r="I227" s="175">
        <v>15000</v>
      </c>
      <c r="J227" s="103">
        <v>1</v>
      </c>
    </row>
    <row r="228" spans="1:10" ht="12">
      <c r="A228" s="78" t="s">
        <v>913</v>
      </c>
      <c r="B228" s="103" t="s">
        <v>144</v>
      </c>
      <c r="C228" s="103" t="s">
        <v>145</v>
      </c>
      <c r="D228" s="78"/>
      <c r="E228" s="175">
        <v>7500</v>
      </c>
      <c r="F228" s="175">
        <v>2500</v>
      </c>
      <c r="G228" s="102"/>
      <c r="H228" s="175"/>
      <c r="I228" s="175"/>
      <c r="J228" s="103">
        <v>1</v>
      </c>
    </row>
    <row r="229" spans="1:10" ht="12">
      <c r="A229" s="78" t="s">
        <v>911</v>
      </c>
      <c r="B229" s="103" t="s">
        <v>167</v>
      </c>
      <c r="C229" s="103" t="s">
        <v>168</v>
      </c>
      <c r="D229" s="78"/>
      <c r="E229" s="175">
        <v>412</v>
      </c>
      <c r="F229" s="175">
        <v>103</v>
      </c>
      <c r="G229" s="102"/>
      <c r="H229" s="175"/>
      <c r="I229" s="175">
        <v>412</v>
      </c>
      <c r="J229" s="103">
        <v>1</v>
      </c>
    </row>
    <row r="230" spans="1:10" ht="12">
      <c r="A230" s="78" t="s">
        <v>963</v>
      </c>
      <c r="B230" s="103" t="s">
        <v>968</v>
      </c>
      <c r="C230" s="103" t="s">
        <v>181</v>
      </c>
      <c r="D230" s="78"/>
      <c r="E230" s="175">
        <v>1000</v>
      </c>
      <c r="F230" s="175">
        <v>200</v>
      </c>
      <c r="G230" s="102"/>
      <c r="H230" s="175"/>
      <c r="I230" s="175">
        <v>1000</v>
      </c>
      <c r="J230" s="103">
        <v>1</v>
      </c>
    </row>
    <row r="231" spans="1:10" ht="12">
      <c r="A231" s="78" t="s">
        <v>846</v>
      </c>
      <c r="B231" s="103" t="s">
        <v>147</v>
      </c>
      <c r="C231" s="103" t="s">
        <v>145</v>
      </c>
      <c r="D231" s="78"/>
      <c r="E231" s="175">
        <v>440</v>
      </c>
      <c r="F231" s="175">
        <v>110</v>
      </c>
      <c r="G231" s="102"/>
      <c r="H231" s="175"/>
      <c r="I231" s="175">
        <v>440</v>
      </c>
      <c r="J231" s="103">
        <v>1</v>
      </c>
    </row>
    <row r="232" spans="1:10" ht="12">
      <c r="A232" s="78" t="s">
        <v>999</v>
      </c>
      <c r="B232" s="103" t="s">
        <v>167</v>
      </c>
      <c r="C232" s="103" t="s">
        <v>168</v>
      </c>
      <c r="D232" s="78"/>
      <c r="E232" s="175">
        <v>15000</v>
      </c>
      <c r="F232" s="175">
        <v>5000</v>
      </c>
      <c r="G232" s="102"/>
      <c r="H232" s="175"/>
      <c r="I232" s="175">
        <v>15000</v>
      </c>
      <c r="J232" s="103">
        <v>1</v>
      </c>
    </row>
    <row r="233" spans="1:10" ht="12">
      <c r="A233" s="78" t="s">
        <v>998</v>
      </c>
      <c r="B233" s="103" t="s">
        <v>1016</v>
      </c>
      <c r="C233" s="103" t="s">
        <v>168</v>
      </c>
      <c r="D233" s="78"/>
      <c r="E233" s="175">
        <v>20000</v>
      </c>
      <c r="F233" s="175">
        <v>25000</v>
      </c>
      <c r="G233" s="102"/>
      <c r="H233" s="175"/>
      <c r="I233" s="175">
        <v>20000</v>
      </c>
      <c r="J233" s="103">
        <v>1</v>
      </c>
    </row>
    <row r="234" spans="1:10" ht="12">
      <c r="A234" s="78" t="s">
        <v>611</v>
      </c>
      <c r="B234" s="103" t="s">
        <v>167</v>
      </c>
      <c r="C234" s="103" t="s">
        <v>168</v>
      </c>
      <c r="D234" s="78"/>
      <c r="E234" s="175">
        <v>60000</v>
      </c>
      <c r="F234" s="175">
        <v>40000</v>
      </c>
      <c r="G234" s="102"/>
      <c r="H234" s="175"/>
      <c r="I234" s="175">
        <v>60000</v>
      </c>
      <c r="J234" s="103">
        <v>1</v>
      </c>
    </row>
    <row r="235" spans="1:10" ht="12">
      <c r="A235" s="78" t="s">
        <v>611</v>
      </c>
      <c r="B235" s="103" t="s">
        <v>167</v>
      </c>
      <c r="C235" s="103" t="s">
        <v>168</v>
      </c>
      <c r="D235" s="78"/>
      <c r="E235" s="175">
        <v>5000</v>
      </c>
      <c r="F235" s="175">
        <v>5000</v>
      </c>
      <c r="G235" s="102"/>
      <c r="H235" s="175"/>
      <c r="I235" s="175">
        <v>5000</v>
      </c>
      <c r="J235" s="103">
        <v>1</v>
      </c>
    </row>
    <row r="236" spans="1:10" ht="12">
      <c r="A236" s="78" t="s">
        <v>611</v>
      </c>
      <c r="B236" s="103" t="s">
        <v>167</v>
      </c>
      <c r="C236" s="103" t="s">
        <v>168</v>
      </c>
      <c r="D236" s="78"/>
      <c r="E236" s="175">
        <v>1500</v>
      </c>
      <c r="F236" s="175">
        <v>500</v>
      </c>
      <c r="G236" s="102"/>
      <c r="H236" s="175"/>
      <c r="I236" s="175">
        <v>1500</v>
      </c>
      <c r="J236" s="103">
        <v>1</v>
      </c>
    </row>
    <row r="237" spans="1:10" ht="12">
      <c r="A237" s="78" t="s">
        <v>462</v>
      </c>
      <c r="B237" s="103" t="s">
        <v>167</v>
      </c>
      <c r="C237" s="103" t="s">
        <v>168</v>
      </c>
      <c r="D237" s="78"/>
      <c r="E237" s="175">
        <v>250</v>
      </c>
      <c r="F237" s="175">
        <v>50</v>
      </c>
      <c r="G237" s="102"/>
      <c r="H237" s="175"/>
      <c r="I237" s="175">
        <v>250</v>
      </c>
      <c r="J237" s="103">
        <v>1</v>
      </c>
    </row>
    <row r="238" spans="1:10" ht="12">
      <c r="A238" s="78" t="s">
        <v>462</v>
      </c>
      <c r="B238" s="103" t="s">
        <v>167</v>
      </c>
      <c r="C238" s="103" t="s">
        <v>168</v>
      </c>
      <c r="D238" s="78"/>
      <c r="E238" s="175">
        <v>2500</v>
      </c>
      <c r="F238" s="175">
        <v>2500</v>
      </c>
      <c r="G238" s="102"/>
      <c r="H238" s="175"/>
      <c r="I238" s="175">
        <v>2500</v>
      </c>
      <c r="J238" s="103">
        <v>1</v>
      </c>
    </row>
    <row r="239" spans="1:10" ht="12">
      <c r="A239" s="78" t="s">
        <v>462</v>
      </c>
      <c r="B239" s="103" t="s">
        <v>167</v>
      </c>
      <c r="C239" s="103" t="s">
        <v>168</v>
      </c>
      <c r="D239" s="78"/>
      <c r="E239" s="175">
        <v>500</v>
      </c>
      <c r="F239" s="175">
        <v>500</v>
      </c>
      <c r="G239" s="102"/>
      <c r="H239" s="175"/>
      <c r="I239" s="175">
        <v>500</v>
      </c>
      <c r="J239" s="103">
        <v>1</v>
      </c>
    </row>
    <row r="240" spans="1:10" ht="12">
      <c r="A240" s="78" t="s">
        <v>462</v>
      </c>
      <c r="B240" s="103" t="s">
        <v>167</v>
      </c>
      <c r="C240" s="103" t="s">
        <v>168</v>
      </c>
      <c r="D240" s="78"/>
      <c r="E240" s="175">
        <v>250</v>
      </c>
      <c r="F240" s="175">
        <v>50</v>
      </c>
      <c r="G240" s="102"/>
      <c r="H240" s="175"/>
      <c r="I240" s="175">
        <v>250</v>
      </c>
      <c r="J240" s="103">
        <v>1</v>
      </c>
    </row>
    <row r="241" spans="1:10" ht="12">
      <c r="A241" s="78" t="s">
        <v>1153</v>
      </c>
      <c r="B241" s="103" t="s">
        <v>1154</v>
      </c>
      <c r="C241" s="103" t="s">
        <v>1155</v>
      </c>
      <c r="D241" s="78"/>
      <c r="E241" s="175">
        <v>200</v>
      </c>
      <c r="F241" s="175">
        <v>50</v>
      </c>
      <c r="G241" s="102"/>
      <c r="H241" s="175"/>
      <c r="I241" s="175">
        <v>200</v>
      </c>
      <c r="J241" s="103">
        <v>1</v>
      </c>
    </row>
    <row r="242" spans="1:10" ht="12">
      <c r="A242" s="78" t="s">
        <v>1070</v>
      </c>
      <c r="B242" s="103" t="s">
        <v>1076</v>
      </c>
      <c r="C242" s="103" t="s">
        <v>145</v>
      </c>
      <c r="D242" s="78"/>
      <c r="E242" s="175">
        <v>200</v>
      </c>
      <c r="F242" s="175">
        <v>50</v>
      </c>
      <c r="G242" s="102"/>
      <c r="H242" s="175"/>
      <c r="I242" s="175"/>
      <c r="J242" s="103">
        <v>1</v>
      </c>
    </row>
    <row r="243" spans="1:10" ht="12">
      <c r="A243" s="78" t="s">
        <v>1255</v>
      </c>
      <c r="B243" s="103" t="s">
        <v>167</v>
      </c>
      <c r="C243" s="103" t="s">
        <v>168</v>
      </c>
      <c r="D243" s="78"/>
      <c r="E243" s="175">
        <v>500</v>
      </c>
      <c r="F243" s="175">
        <v>100</v>
      </c>
      <c r="G243" s="102"/>
      <c r="H243" s="175"/>
      <c r="I243" s="175">
        <v>500</v>
      </c>
      <c r="J243" s="103">
        <v>1</v>
      </c>
    </row>
    <row r="244" spans="1:10" ht="12">
      <c r="A244" s="78" t="s">
        <v>364</v>
      </c>
      <c r="B244" s="103" t="s">
        <v>167</v>
      </c>
      <c r="C244" s="103" t="s">
        <v>168</v>
      </c>
      <c r="D244" s="78"/>
      <c r="E244" s="175">
        <v>5000</v>
      </c>
      <c r="F244" s="175">
        <v>5000</v>
      </c>
      <c r="G244" s="102"/>
      <c r="H244" s="175"/>
      <c r="I244" s="175">
        <v>5000</v>
      </c>
      <c r="J244" s="103">
        <v>1</v>
      </c>
    </row>
    <row r="245" spans="1:10" ht="12">
      <c r="A245" s="78" t="s">
        <v>364</v>
      </c>
      <c r="B245" s="103" t="s">
        <v>167</v>
      </c>
      <c r="C245" s="103" t="s">
        <v>168</v>
      </c>
      <c r="D245" s="78"/>
      <c r="E245" s="175">
        <v>5000</v>
      </c>
      <c r="F245" s="175">
        <v>5000</v>
      </c>
      <c r="G245" s="102"/>
      <c r="H245" s="175"/>
      <c r="I245" s="175">
        <v>5000</v>
      </c>
      <c r="J245" s="103">
        <v>1</v>
      </c>
    </row>
    <row r="246" spans="1:10" ht="12">
      <c r="A246" s="78" t="s">
        <v>162</v>
      </c>
      <c r="B246" s="103" t="s">
        <v>167</v>
      </c>
      <c r="C246" s="103" t="s">
        <v>168</v>
      </c>
      <c r="D246" s="78"/>
      <c r="E246" s="175">
        <v>250</v>
      </c>
      <c r="F246" s="175">
        <v>50</v>
      </c>
      <c r="G246" s="102"/>
      <c r="H246" s="175"/>
      <c r="I246" s="175">
        <v>250</v>
      </c>
      <c r="J246" s="103">
        <v>1</v>
      </c>
    </row>
    <row r="247" spans="1:10" ht="12">
      <c r="A247" s="78" t="s">
        <v>273</v>
      </c>
      <c r="B247" s="103" t="s">
        <v>166</v>
      </c>
      <c r="C247" s="103" t="s">
        <v>145</v>
      </c>
      <c r="D247" s="78"/>
      <c r="E247" s="175">
        <v>3000</v>
      </c>
      <c r="F247" s="175">
        <v>1000</v>
      </c>
      <c r="G247" s="102"/>
      <c r="H247" s="175">
        <v>3000</v>
      </c>
      <c r="I247" s="175"/>
      <c r="J247" s="103">
        <v>1</v>
      </c>
    </row>
    <row r="248" spans="1:10" ht="12">
      <c r="A248" s="78" t="s">
        <v>1205</v>
      </c>
      <c r="B248" s="103" t="s">
        <v>166</v>
      </c>
      <c r="C248" s="103" t="s">
        <v>145</v>
      </c>
      <c r="D248" s="78"/>
      <c r="E248" s="175">
        <v>1000</v>
      </c>
      <c r="F248" s="175">
        <v>500</v>
      </c>
      <c r="G248" s="102"/>
      <c r="H248" s="175">
        <v>1000</v>
      </c>
      <c r="I248" s="175"/>
      <c r="J248" s="103">
        <v>1</v>
      </c>
    </row>
    <row r="249" spans="1:10" ht="12">
      <c r="A249" s="78" t="s">
        <v>245</v>
      </c>
      <c r="B249" s="103" t="s">
        <v>147</v>
      </c>
      <c r="C249" s="103" t="s">
        <v>145</v>
      </c>
      <c r="D249" s="78"/>
      <c r="E249" s="175">
        <v>2000</v>
      </c>
      <c r="F249" s="175">
        <v>500</v>
      </c>
      <c r="G249" s="102"/>
      <c r="H249" s="175"/>
      <c r="I249" s="175">
        <v>2000</v>
      </c>
      <c r="J249" s="103">
        <v>1</v>
      </c>
    </row>
    <row r="250" spans="1:10" ht="12">
      <c r="A250" s="78" t="s">
        <v>245</v>
      </c>
      <c r="B250" s="103" t="s">
        <v>147</v>
      </c>
      <c r="C250" s="103" t="s">
        <v>145</v>
      </c>
      <c r="D250" s="78"/>
      <c r="E250" s="175">
        <v>7500</v>
      </c>
      <c r="F250" s="175">
        <v>2500</v>
      </c>
      <c r="G250" s="102"/>
      <c r="H250" s="175"/>
      <c r="I250" s="175">
        <v>7500</v>
      </c>
      <c r="J250" s="103">
        <v>1</v>
      </c>
    </row>
    <row r="251" spans="1:10" ht="12">
      <c r="A251" s="78" t="s">
        <v>245</v>
      </c>
      <c r="B251" s="103" t="s">
        <v>147</v>
      </c>
      <c r="C251" s="103" t="s">
        <v>145</v>
      </c>
      <c r="D251" s="78"/>
      <c r="E251" s="175">
        <v>9000</v>
      </c>
      <c r="F251" s="175">
        <v>3000</v>
      </c>
      <c r="G251" s="102"/>
      <c r="H251" s="175"/>
      <c r="I251" s="175">
        <v>9000</v>
      </c>
      <c r="J251" s="103">
        <v>1</v>
      </c>
    </row>
    <row r="252" spans="1:10" ht="12">
      <c r="A252" s="78" t="s">
        <v>245</v>
      </c>
      <c r="B252" s="103" t="s">
        <v>147</v>
      </c>
      <c r="C252" s="103" t="s">
        <v>145</v>
      </c>
      <c r="D252" s="78"/>
      <c r="E252" s="175">
        <v>3000</v>
      </c>
      <c r="F252" s="175">
        <v>1000</v>
      </c>
      <c r="G252" s="102"/>
      <c r="H252" s="175"/>
      <c r="I252" s="175">
        <v>3000</v>
      </c>
      <c r="J252" s="103">
        <v>1</v>
      </c>
    </row>
    <row r="253" spans="1:10" ht="12">
      <c r="A253" s="78" t="s">
        <v>164</v>
      </c>
      <c r="B253" s="103" t="s">
        <v>144</v>
      </c>
      <c r="C253" s="103" t="s">
        <v>145</v>
      </c>
      <c r="D253" s="78"/>
      <c r="E253" s="175">
        <v>7500</v>
      </c>
      <c r="F253" s="175">
        <v>2500</v>
      </c>
      <c r="G253" s="102"/>
      <c r="H253" s="175"/>
      <c r="I253" s="175"/>
      <c r="J253" s="103">
        <v>1</v>
      </c>
    </row>
    <row r="254" spans="1:10" ht="12">
      <c r="A254" s="78" t="s">
        <v>164</v>
      </c>
      <c r="B254" s="103" t="s">
        <v>144</v>
      </c>
      <c r="C254" s="103" t="s">
        <v>145</v>
      </c>
      <c r="D254" s="78"/>
      <c r="E254" s="175">
        <v>7500</v>
      </c>
      <c r="F254" s="175">
        <v>2500</v>
      </c>
      <c r="G254" s="102"/>
      <c r="H254" s="175"/>
      <c r="I254" s="175"/>
      <c r="J254" s="103">
        <v>1</v>
      </c>
    </row>
    <row r="255" spans="1:10" ht="12">
      <c r="A255" s="78" t="s">
        <v>164</v>
      </c>
      <c r="B255" s="103" t="s">
        <v>144</v>
      </c>
      <c r="C255" s="103" t="s">
        <v>145</v>
      </c>
      <c r="D255" s="78"/>
      <c r="E255" s="175">
        <v>6000</v>
      </c>
      <c r="F255" s="175">
        <v>2000</v>
      </c>
      <c r="G255" s="102"/>
      <c r="H255" s="175"/>
      <c r="I255" s="175"/>
      <c r="J255" s="103">
        <v>1</v>
      </c>
    </row>
    <row r="256" spans="1:10" ht="12">
      <c r="A256" s="78" t="s">
        <v>164</v>
      </c>
      <c r="B256" s="103" t="s">
        <v>144</v>
      </c>
      <c r="C256" s="103" t="s">
        <v>145</v>
      </c>
      <c r="D256" s="78"/>
      <c r="E256" s="175">
        <v>12000</v>
      </c>
      <c r="F256" s="175">
        <v>12000</v>
      </c>
      <c r="G256" s="102"/>
      <c r="H256" s="175"/>
      <c r="I256" s="175"/>
      <c r="J256" s="103">
        <v>1</v>
      </c>
    </row>
    <row r="257" spans="1:10" ht="12">
      <c r="A257" s="78" t="s">
        <v>644</v>
      </c>
      <c r="B257" s="103" t="s">
        <v>144</v>
      </c>
      <c r="C257" s="103" t="s">
        <v>145</v>
      </c>
      <c r="D257" s="78"/>
      <c r="E257" s="175">
        <v>3000</v>
      </c>
      <c r="F257" s="175">
        <v>1000</v>
      </c>
      <c r="G257" s="102"/>
      <c r="H257" s="175"/>
      <c r="I257" s="175"/>
      <c r="J257" s="103">
        <v>1</v>
      </c>
    </row>
    <row r="258" spans="1:10" ht="12">
      <c r="A258" s="78" t="s">
        <v>1208</v>
      </c>
      <c r="B258" s="103" t="s">
        <v>167</v>
      </c>
      <c r="C258" s="103" t="s">
        <v>168</v>
      </c>
      <c r="D258" s="78"/>
      <c r="E258" s="175">
        <v>1200</v>
      </c>
      <c r="F258" s="175">
        <v>300</v>
      </c>
      <c r="G258" s="102"/>
      <c r="H258" s="175"/>
      <c r="I258" s="175">
        <v>1200</v>
      </c>
      <c r="J258" s="103">
        <v>1</v>
      </c>
    </row>
    <row r="259" spans="1:10" ht="12">
      <c r="A259" s="78" t="s">
        <v>360</v>
      </c>
      <c r="B259" s="103" t="s">
        <v>233</v>
      </c>
      <c r="C259" s="103" t="s">
        <v>181</v>
      </c>
      <c r="D259" s="78"/>
      <c r="E259" s="175">
        <v>750</v>
      </c>
      <c r="F259" s="175">
        <v>250</v>
      </c>
      <c r="G259" s="102"/>
      <c r="H259" s="175"/>
      <c r="I259" s="175">
        <v>750</v>
      </c>
      <c r="J259" s="103">
        <v>1</v>
      </c>
    </row>
    <row r="260" spans="1:10" ht="12">
      <c r="A260" s="78" t="s">
        <v>1068</v>
      </c>
      <c r="B260" s="103" t="s">
        <v>167</v>
      </c>
      <c r="C260" s="103" t="s">
        <v>168</v>
      </c>
      <c r="D260" s="78"/>
      <c r="E260" s="175">
        <v>2000</v>
      </c>
      <c r="F260" s="175">
        <v>2000</v>
      </c>
      <c r="G260" s="102"/>
      <c r="H260" s="175"/>
      <c r="I260" s="175">
        <v>2000</v>
      </c>
      <c r="J260" s="103">
        <v>1</v>
      </c>
    </row>
    <row r="261" spans="1:10" ht="12">
      <c r="A261" s="78" t="s">
        <v>463</v>
      </c>
      <c r="B261" s="103" t="s">
        <v>466</v>
      </c>
      <c r="C261" s="103" t="s">
        <v>145</v>
      </c>
      <c r="D261" s="78"/>
      <c r="E261" s="175">
        <v>10000</v>
      </c>
      <c r="F261" s="175">
        <v>10000</v>
      </c>
      <c r="G261" s="102"/>
      <c r="H261" s="175"/>
      <c r="I261" s="175">
        <v>10000</v>
      </c>
      <c r="J261" s="103">
        <v>1</v>
      </c>
    </row>
    <row r="262" spans="1:10" ht="12">
      <c r="A262" s="78" t="s">
        <v>1067</v>
      </c>
      <c r="B262" s="103" t="s">
        <v>167</v>
      </c>
      <c r="C262" s="103" t="s">
        <v>168</v>
      </c>
      <c r="D262" s="78"/>
      <c r="E262" s="175">
        <v>5000</v>
      </c>
      <c r="F262" s="175">
        <v>5000</v>
      </c>
      <c r="G262" s="102"/>
      <c r="H262" s="175"/>
      <c r="I262" s="175">
        <v>5000</v>
      </c>
      <c r="J262" s="103">
        <v>1</v>
      </c>
    </row>
    <row r="263" spans="1:10" ht="12">
      <c r="A263" s="78" t="s">
        <v>533</v>
      </c>
      <c r="B263" s="103" t="s">
        <v>493</v>
      </c>
      <c r="C263" s="103" t="s">
        <v>494</v>
      </c>
      <c r="D263" s="78"/>
      <c r="E263" s="175">
        <v>12000</v>
      </c>
      <c r="F263" s="175">
        <v>4000</v>
      </c>
      <c r="G263" s="102"/>
      <c r="H263" s="175"/>
      <c r="I263" s="175">
        <v>12000</v>
      </c>
      <c r="J263" s="103">
        <v>1</v>
      </c>
    </row>
    <row r="264" spans="1:10" ht="12">
      <c r="A264" s="78" t="s">
        <v>1214</v>
      </c>
      <c r="B264" s="103" t="s">
        <v>286</v>
      </c>
      <c r="C264" s="103" t="s">
        <v>287</v>
      </c>
      <c r="D264" s="78"/>
      <c r="E264" s="175">
        <v>300</v>
      </c>
      <c r="F264" s="175">
        <v>100</v>
      </c>
      <c r="G264" s="102"/>
      <c r="H264" s="175"/>
      <c r="I264" s="175">
        <v>300</v>
      </c>
      <c r="J264" s="103">
        <v>1</v>
      </c>
    </row>
    <row r="265" spans="1:10" ht="12">
      <c r="A265" s="78" t="s">
        <v>428</v>
      </c>
      <c r="B265" s="103" t="s">
        <v>144</v>
      </c>
      <c r="C265" s="103" t="s">
        <v>145</v>
      </c>
      <c r="D265" s="78"/>
      <c r="E265" s="175">
        <v>3000</v>
      </c>
      <c r="F265" s="175">
        <v>1000</v>
      </c>
      <c r="G265" s="102"/>
      <c r="H265" s="175"/>
      <c r="I265" s="175"/>
      <c r="J265" s="103">
        <v>1</v>
      </c>
    </row>
    <row r="266" spans="1:10" ht="12">
      <c r="A266" s="78" t="s">
        <v>428</v>
      </c>
      <c r="B266" s="103" t="s">
        <v>144</v>
      </c>
      <c r="C266" s="103" t="s">
        <v>145</v>
      </c>
      <c r="D266" s="78"/>
      <c r="E266" s="175">
        <v>200</v>
      </c>
      <c r="F266" s="175">
        <v>50</v>
      </c>
      <c r="G266" s="102"/>
      <c r="H266" s="175"/>
      <c r="I266" s="175">
        <v>200</v>
      </c>
      <c r="J266" s="103">
        <v>1</v>
      </c>
    </row>
    <row r="267" spans="1:10" ht="12">
      <c r="A267" s="78" t="s">
        <v>880</v>
      </c>
      <c r="B267" s="103" t="s">
        <v>493</v>
      </c>
      <c r="C267" s="103" t="s">
        <v>494</v>
      </c>
      <c r="D267" s="78"/>
      <c r="E267" s="175">
        <v>8000</v>
      </c>
      <c r="F267" s="175">
        <v>2000</v>
      </c>
      <c r="G267" s="102"/>
      <c r="H267" s="175"/>
      <c r="I267" s="175">
        <v>8000</v>
      </c>
      <c r="J267" s="103">
        <v>1</v>
      </c>
    </row>
    <row r="268" spans="1:10" ht="12">
      <c r="A268" s="78" t="s">
        <v>464</v>
      </c>
      <c r="B268" s="103" t="s">
        <v>467</v>
      </c>
      <c r="C268" s="103" t="s">
        <v>145</v>
      </c>
      <c r="D268" s="78"/>
      <c r="E268" s="175">
        <v>5000</v>
      </c>
      <c r="F268" s="175">
        <v>5000</v>
      </c>
      <c r="G268" s="102"/>
      <c r="H268" s="175"/>
      <c r="I268" s="175">
        <v>5000</v>
      </c>
      <c r="J268" s="103">
        <v>1</v>
      </c>
    </row>
    <row r="269" spans="1:10" ht="12">
      <c r="A269" s="78" t="s">
        <v>464</v>
      </c>
      <c r="B269" s="103" t="s">
        <v>467</v>
      </c>
      <c r="C269" s="103" t="s">
        <v>145</v>
      </c>
      <c r="D269" s="78"/>
      <c r="E269" s="175">
        <v>15000</v>
      </c>
      <c r="F269" s="175">
        <v>5000</v>
      </c>
      <c r="G269" s="102"/>
      <c r="H269" s="175"/>
      <c r="I269" s="175">
        <v>15000</v>
      </c>
      <c r="J269" s="103">
        <v>1</v>
      </c>
    </row>
    <row r="270" spans="1:10" ht="12">
      <c r="A270" s="78" t="s">
        <v>464</v>
      </c>
      <c r="B270" s="103" t="s">
        <v>467</v>
      </c>
      <c r="C270" s="103" t="s">
        <v>145</v>
      </c>
      <c r="D270" s="78"/>
      <c r="E270" s="175">
        <v>3000</v>
      </c>
      <c r="F270" s="175">
        <v>1000</v>
      </c>
      <c r="G270" s="102"/>
      <c r="H270" s="175"/>
      <c r="I270" s="175">
        <v>3000</v>
      </c>
      <c r="J270" s="103">
        <v>1</v>
      </c>
    </row>
    <row r="271" spans="1:10" ht="12">
      <c r="A271" s="78" t="s">
        <v>464</v>
      </c>
      <c r="B271" s="103" t="s">
        <v>467</v>
      </c>
      <c r="C271" s="103" t="s">
        <v>145</v>
      </c>
      <c r="D271" s="78"/>
      <c r="E271" s="175">
        <v>4000</v>
      </c>
      <c r="F271" s="175">
        <v>2000</v>
      </c>
      <c r="G271" s="102"/>
      <c r="H271" s="175"/>
      <c r="I271" s="175">
        <v>4000</v>
      </c>
      <c r="J271" s="103">
        <v>1</v>
      </c>
    </row>
    <row r="272" spans="1:10" ht="12">
      <c r="A272" s="78" t="s">
        <v>464</v>
      </c>
      <c r="B272" s="103" t="s">
        <v>467</v>
      </c>
      <c r="C272" s="103" t="s">
        <v>145</v>
      </c>
      <c r="D272" s="78"/>
      <c r="E272" s="175">
        <v>1500</v>
      </c>
      <c r="F272" s="175">
        <v>500</v>
      </c>
      <c r="G272" s="102"/>
      <c r="H272" s="175"/>
      <c r="I272" s="175">
        <v>1500</v>
      </c>
      <c r="J272" s="103">
        <v>1</v>
      </c>
    </row>
    <row r="273" spans="1:10" ht="12">
      <c r="A273" s="78" t="s">
        <v>882</v>
      </c>
      <c r="B273" s="103" t="s">
        <v>167</v>
      </c>
      <c r="C273" s="103" t="s">
        <v>168</v>
      </c>
      <c r="D273" s="78"/>
      <c r="E273" s="175">
        <v>400</v>
      </c>
      <c r="F273" s="175">
        <v>100</v>
      </c>
      <c r="G273" s="102"/>
      <c r="H273" s="175"/>
      <c r="I273" s="175">
        <v>400</v>
      </c>
      <c r="J273" s="103">
        <v>1</v>
      </c>
    </row>
    <row r="274" spans="1:10" ht="12">
      <c r="A274" s="78" t="s">
        <v>517</v>
      </c>
      <c r="B274" s="103" t="s">
        <v>518</v>
      </c>
      <c r="C274" s="103" t="s">
        <v>145</v>
      </c>
      <c r="D274" s="78"/>
      <c r="E274" s="175">
        <v>800</v>
      </c>
      <c r="F274" s="175">
        <v>200</v>
      </c>
      <c r="G274" s="102"/>
      <c r="H274" s="175"/>
      <c r="I274" s="175"/>
      <c r="J274" s="103">
        <v>1</v>
      </c>
    </row>
    <row r="275" spans="1:10" ht="12">
      <c r="A275" s="78" t="s">
        <v>490</v>
      </c>
      <c r="B275" s="103" t="s">
        <v>491</v>
      </c>
      <c r="C275" s="103" t="s">
        <v>170</v>
      </c>
      <c r="D275" s="78"/>
      <c r="E275" s="175">
        <v>400</v>
      </c>
      <c r="F275" s="175">
        <v>100</v>
      </c>
      <c r="G275" s="102"/>
      <c r="H275" s="175"/>
      <c r="I275" s="175">
        <v>400</v>
      </c>
      <c r="J275" s="103">
        <v>1</v>
      </c>
    </row>
    <row r="276" spans="1:10" ht="12">
      <c r="A276" s="78" t="s">
        <v>724</v>
      </c>
      <c r="B276" s="103" t="s">
        <v>147</v>
      </c>
      <c r="C276" s="103" t="s">
        <v>145</v>
      </c>
      <c r="D276" s="78"/>
      <c r="E276" s="175">
        <v>2000</v>
      </c>
      <c r="F276" s="175">
        <v>1000</v>
      </c>
      <c r="G276" s="102"/>
      <c r="H276" s="175"/>
      <c r="I276" s="175">
        <v>2000</v>
      </c>
      <c r="J276" s="103">
        <v>1</v>
      </c>
    </row>
    <row r="277" spans="1:10" ht="12">
      <c r="A277" s="78" t="s">
        <v>879</v>
      </c>
      <c r="B277" s="103" t="s">
        <v>167</v>
      </c>
      <c r="C277" s="103" t="s">
        <v>168</v>
      </c>
      <c r="D277" s="78"/>
      <c r="E277" s="175">
        <v>1000</v>
      </c>
      <c r="F277" s="175">
        <v>250</v>
      </c>
      <c r="G277" s="102"/>
      <c r="H277" s="175"/>
      <c r="I277" s="175">
        <v>1000</v>
      </c>
      <c r="J277" s="103">
        <v>1</v>
      </c>
    </row>
    <row r="278" spans="1:10" ht="12">
      <c r="A278" s="78" t="s">
        <v>146</v>
      </c>
      <c r="B278" s="103" t="s">
        <v>147</v>
      </c>
      <c r="C278" s="103" t="s">
        <v>145</v>
      </c>
      <c r="D278" s="78"/>
      <c r="E278" s="175">
        <v>5000</v>
      </c>
      <c r="F278" s="175">
        <v>5000</v>
      </c>
      <c r="G278" s="102"/>
      <c r="H278" s="175"/>
      <c r="I278" s="175">
        <v>5000</v>
      </c>
      <c r="J278" s="103">
        <v>1</v>
      </c>
    </row>
    <row r="279" spans="1:10" ht="12">
      <c r="A279" s="78" t="s">
        <v>146</v>
      </c>
      <c r="B279" s="103" t="s">
        <v>147</v>
      </c>
      <c r="C279" s="103" t="s">
        <v>145</v>
      </c>
      <c r="D279" s="78"/>
      <c r="E279" s="175">
        <v>20000</v>
      </c>
      <c r="F279" s="175">
        <v>10000</v>
      </c>
      <c r="G279" s="102"/>
      <c r="H279" s="175"/>
      <c r="I279" s="175">
        <v>20000</v>
      </c>
      <c r="J279" s="103">
        <v>1</v>
      </c>
    </row>
    <row r="280" spans="1:10" ht="12">
      <c r="A280" s="78" t="s">
        <v>146</v>
      </c>
      <c r="B280" s="103" t="s">
        <v>147</v>
      </c>
      <c r="C280" s="103" t="s">
        <v>145</v>
      </c>
      <c r="D280" s="78"/>
      <c r="E280" s="175">
        <v>1000</v>
      </c>
      <c r="F280" s="175">
        <v>1000</v>
      </c>
      <c r="G280" s="102"/>
      <c r="H280" s="175"/>
      <c r="I280" s="175">
        <v>1000</v>
      </c>
      <c r="J280" s="103">
        <v>1</v>
      </c>
    </row>
    <row r="281" spans="1:10" ht="12">
      <c r="A281" s="78" t="s">
        <v>492</v>
      </c>
      <c r="B281" s="103" t="s">
        <v>493</v>
      </c>
      <c r="C281" s="103" t="s">
        <v>494</v>
      </c>
      <c r="D281" s="78"/>
      <c r="E281" s="175">
        <v>4000</v>
      </c>
      <c r="F281" s="175">
        <v>1000</v>
      </c>
      <c r="G281" s="102"/>
      <c r="H281" s="175"/>
      <c r="I281" s="175">
        <v>4000</v>
      </c>
      <c r="J281" s="103">
        <v>1</v>
      </c>
    </row>
    <row r="282" spans="1:10" ht="12">
      <c r="A282" s="78" t="s">
        <v>492</v>
      </c>
      <c r="B282" s="103" t="s">
        <v>493</v>
      </c>
      <c r="C282" s="103" t="s">
        <v>494</v>
      </c>
      <c r="D282" s="78"/>
      <c r="E282" s="175">
        <v>12000</v>
      </c>
      <c r="F282" s="175">
        <v>3000</v>
      </c>
      <c r="G282" s="102"/>
      <c r="H282" s="175"/>
      <c r="I282" s="175">
        <v>12000</v>
      </c>
      <c r="J282" s="103">
        <v>1</v>
      </c>
    </row>
    <row r="283" spans="1:10" ht="12">
      <c r="A283" s="78" t="s">
        <v>492</v>
      </c>
      <c r="B283" s="103" t="s">
        <v>493</v>
      </c>
      <c r="C283" s="103" t="s">
        <v>494</v>
      </c>
      <c r="D283" s="78"/>
      <c r="E283" s="175">
        <v>10500</v>
      </c>
      <c r="F283" s="175">
        <v>3500</v>
      </c>
      <c r="G283" s="102"/>
      <c r="H283" s="175"/>
      <c r="I283" s="175">
        <v>10500</v>
      </c>
      <c r="J283" s="103">
        <v>1</v>
      </c>
    </row>
    <row r="284" spans="1:10" ht="12">
      <c r="A284" s="78" t="s">
        <v>492</v>
      </c>
      <c r="B284" s="103" t="s">
        <v>493</v>
      </c>
      <c r="C284" s="103" t="s">
        <v>494</v>
      </c>
      <c r="D284" s="78"/>
      <c r="E284" s="175">
        <v>4679.22</v>
      </c>
      <c r="F284" s="175">
        <v>1559.74</v>
      </c>
      <c r="G284" s="102"/>
      <c r="H284" s="175"/>
      <c r="I284" s="175">
        <v>4679.22</v>
      </c>
      <c r="J284" s="103">
        <v>1</v>
      </c>
    </row>
    <row r="285" spans="1:10" ht="12">
      <c r="A285" s="78" t="s">
        <v>492</v>
      </c>
      <c r="B285" s="103" t="s">
        <v>493</v>
      </c>
      <c r="C285" s="103" t="s">
        <v>494</v>
      </c>
      <c r="D285" s="78"/>
      <c r="E285" s="175">
        <v>400</v>
      </c>
      <c r="F285" s="175">
        <v>100</v>
      </c>
      <c r="G285" s="102"/>
      <c r="H285" s="175"/>
      <c r="I285" s="175">
        <v>400</v>
      </c>
      <c r="J285" s="103">
        <v>1</v>
      </c>
    </row>
    <row r="286" spans="1:10" ht="12">
      <c r="A286" s="78" t="s">
        <v>599</v>
      </c>
      <c r="B286" s="103" t="s">
        <v>167</v>
      </c>
      <c r="C286" s="103" t="s">
        <v>168</v>
      </c>
      <c r="D286" s="78"/>
      <c r="E286" s="175">
        <v>3200</v>
      </c>
      <c r="F286" s="175">
        <v>800</v>
      </c>
      <c r="G286" s="102"/>
      <c r="H286" s="175"/>
      <c r="I286" s="175">
        <v>3200</v>
      </c>
      <c r="J286" s="103">
        <v>1</v>
      </c>
    </row>
    <row r="287" spans="1:10" ht="12">
      <c r="A287" s="78" t="s">
        <v>355</v>
      </c>
      <c r="B287" s="103" t="s">
        <v>147</v>
      </c>
      <c r="C287" s="103" t="s">
        <v>145</v>
      </c>
      <c r="D287" s="78"/>
      <c r="E287" s="175">
        <v>4000</v>
      </c>
      <c r="F287" s="175">
        <v>2000</v>
      </c>
      <c r="G287" s="102"/>
      <c r="H287" s="175"/>
      <c r="I287" s="175">
        <v>4000</v>
      </c>
      <c r="J287" s="103">
        <v>1</v>
      </c>
    </row>
    <row r="288" spans="1:10" ht="12">
      <c r="A288" s="78" t="s">
        <v>355</v>
      </c>
      <c r="B288" s="103" t="s">
        <v>147</v>
      </c>
      <c r="C288" s="103" t="s">
        <v>145</v>
      </c>
      <c r="D288" s="78"/>
      <c r="E288" s="175">
        <v>3000</v>
      </c>
      <c r="F288" s="175">
        <v>1000</v>
      </c>
      <c r="G288" s="102"/>
      <c r="H288" s="175"/>
      <c r="I288" s="175">
        <v>3000</v>
      </c>
      <c r="J288" s="103">
        <v>1</v>
      </c>
    </row>
    <row r="289" spans="1:10" ht="12">
      <c r="A289" s="78" t="s">
        <v>149</v>
      </c>
      <c r="B289" s="103" t="s">
        <v>144</v>
      </c>
      <c r="C289" s="103" t="s">
        <v>145</v>
      </c>
      <c r="D289" s="78"/>
      <c r="E289" s="175">
        <v>250</v>
      </c>
      <c r="F289" s="175">
        <v>250</v>
      </c>
      <c r="G289" s="102"/>
      <c r="H289" s="175"/>
      <c r="I289" s="175"/>
      <c r="J289" s="103">
        <v>1</v>
      </c>
    </row>
    <row r="290" spans="1:10" ht="12">
      <c r="A290" s="78" t="s">
        <v>1043</v>
      </c>
      <c r="B290" s="103" t="s">
        <v>1051</v>
      </c>
      <c r="C290" s="103" t="s">
        <v>494</v>
      </c>
      <c r="D290" s="78"/>
      <c r="E290" s="175">
        <v>6000</v>
      </c>
      <c r="F290" s="175">
        <v>2000</v>
      </c>
      <c r="G290" s="102"/>
      <c r="H290" s="175"/>
      <c r="I290" s="175">
        <v>6000</v>
      </c>
      <c r="J290" s="103">
        <v>1</v>
      </c>
    </row>
    <row r="291" spans="1:10" ht="12">
      <c r="A291" s="78" t="s">
        <v>761</v>
      </c>
      <c r="B291" s="103" t="s">
        <v>166</v>
      </c>
      <c r="C291" s="103" t="s">
        <v>145</v>
      </c>
      <c r="D291" s="78"/>
      <c r="E291" s="175">
        <v>1500</v>
      </c>
      <c r="F291" s="175">
        <v>500</v>
      </c>
      <c r="G291" s="102"/>
      <c r="H291" s="175">
        <v>1500</v>
      </c>
      <c r="I291" s="175"/>
      <c r="J291" s="103">
        <v>1</v>
      </c>
    </row>
    <row r="292" spans="1:10" ht="12">
      <c r="A292" s="78" t="s">
        <v>276</v>
      </c>
      <c r="B292" s="103" t="s">
        <v>283</v>
      </c>
      <c r="C292" s="103" t="s">
        <v>284</v>
      </c>
      <c r="D292" s="78"/>
      <c r="E292" s="175">
        <v>400</v>
      </c>
      <c r="F292" s="175">
        <v>100</v>
      </c>
      <c r="G292" s="102"/>
      <c r="H292" s="175"/>
      <c r="I292" s="175">
        <v>400</v>
      </c>
      <c r="J292" s="103">
        <v>1</v>
      </c>
    </row>
    <row r="293" spans="1:10" ht="12">
      <c r="A293" s="78" t="s">
        <v>997</v>
      </c>
      <c r="B293" s="103" t="s">
        <v>1015</v>
      </c>
      <c r="C293" s="103" t="s">
        <v>289</v>
      </c>
      <c r="D293" s="78"/>
      <c r="E293" s="175">
        <v>15000</v>
      </c>
      <c r="F293" s="175">
        <v>5000</v>
      </c>
      <c r="G293" s="102"/>
      <c r="H293" s="175"/>
      <c r="I293" s="175">
        <v>15000</v>
      </c>
      <c r="J293" s="103">
        <v>1</v>
      </c>
    </row>
    <row r="294" spans="1:10" ht="12">
      <c r="A294" s="78" t="s">
        <v>1135</v>
      </c>
      <c r="B294" s="103" t="s">
        <v>1136</v>
      </c>
      <c r="C294" s="103" t="s">
        <v>145</v>
      </c>
      <c r="D294" s="78"/>
      <c r="E294" s="175">
        <v>12000</v>
      </c>
      <c r="F294" s="175">
        <v>3000</v>
      </c>
      <c r="G294" s="102"/>
      <c r="H294" s="175"/>
      <c r="I294" s="175">
        <v>12000</v>
      </c>
      <c r="J294" s="103">
        <v>1</v>
      </c>
    </row>
    <row r="295" spans="1:10" ht="12">
      <c r="A295" s="78" t="s">
        <v>877</v>
      </c>
      <c r="B295" s="103" t="s">
        <v>167</v>
      </c>
      <c r="C295" s="103" t="s">
        <v>168</v>
      </c>
      <c r="D295" s="78"/>
      <c r="E295" s="175">
        <v>20000</v>
      </c>
      <c r="F295" s="175">
        <v>10000</v>
      </c>
      <c r="G295" s="102"/>
      <c r="H295" s="175"/>
      <c r="I295" s="175">
        <v>20000</v>
      </c>
      <c r="J295" s="103">
        <v>1</v>
      </c>
    </row>
    <row r="296" spans="1:10" ht="12">
      <c r="A296" s="78" t="s">
        <v>258</v>
      </c>
      <c r="B296" s="103" t="s">
        <v>144</v>
      </c>
      <c r="C296" s="103" t="s">
        <v>145</v>
      </c>
      <c r="D296" s="78"/>
      <c r="E296" s="175">
        <v>1500</v>
      </c>
      <c r="F296" s="175">
        <v>500</v>
      </c>
      <c r="G296" s="102"/>
      <c r="H296" s="175"/>
      <c r="I296" s="175"/>
      <c r="J296" s="103">
        <v>1</v>
      </c>
    </row>
    <row r="297" spans="1:10" ht="12">
      <c r="A297" s="78" t="s">
        <v>1212</v>
      </c>
      <c r="B297" s="103" t="s">
        <v>1236</v>
      </c>
      <c r="C297" s="103" t="s">
        <v>1014</v>
      </c>
      <c r="D297" s="78"/>
      <c r="E297" s="175">
        <v>7500</v>
      </c>
      <c r="F297" s="175">
        <v>2500</v>
      </c>
      <c r="G297" s="102"/>
      <c r="H297" s="175"/>
      <c r="I297" s="175">
        <v>7500</v>
      </c>
      <c r="J297" s="103">
        <v>1</v>
      </c>
    </row>
    <row r="298" spans="1:10" ht="12">
      <c r="A298" s="78" t="s">
        <v>511</v>
      </c>
      <c r="B298" s="103" t="s">
        <v>144</v>
      </c>
      <c r="C298" s="103" t="s">
        <v>145</v>
      </c>
      <c r="D298" s="78"/>
      <c r="E298" s="175">
        <v>1500</v>
      </c>
      <c r="F298" s="175">
        <v>500</v>
      </c>
      <c r="G298" s="102"/>
      <c r="H298" s="175"/>
      <c r="I298" s="175"/>
      <c r="J298" s="103">
        <v>1</v>
      </c>
    </row>
    <row r="299" spans="1:10" ht="12">
      <c r="A299" s="78" t="s">
        <v>535</v>
      </c>
      <c r="B299" s="103" t="s">
        <v>166</v>
      </c>
      <c r="C299" s="103" t="s">
        <v>145</v>
      </c>
      <c r="D299" s="78"/>
      <c r="E299" s="175">
        <v>1500</v>
      </c>
      <c r="F299" s="175">
        <v>500</v>
      </c>
      <c r="G299" s="102"/>
      <c r="H299" s="175">
        <v>1500</v>
      </c>
      <c r="I299" s="175"/>
      <c r="J299" s="103">
        <v>1</v>
      </c>
    </row>
    <row r="300" spans="1:10" ht="12">
      <c r="A300" s="78" t="s">
        <v>535</v>
      </c>
      <c r="B300" s="103" t="s">
        <v>166</v>
      </c>
      <c r="C300" s="103" t="s">
        <v>145</v>
      </c>
      <c r="D300" s="78"/>
      <c r="E300" s="175">
        <v>2000</v>
      </c>
      <c r="F300" s="175">
        <v>2000</v>
      </c>
      <c r="G300" s="102"/>
      <c r="H300" s="175"/>
      <c r="I300" s="175">
        <v>2000</v>
      </c>
      <c r="J300" s="103">
        <v>1</v>
      </c>
    </row>
    <row r="301" spans="1:10" ht="12">
      <c r="A301" s="78" t="s">
        <v>174</v>
      </c>
      <c r="B301" s="103" t="s">
        <v>147</v>
      </c>
      <c r="C301" s="103" t="s">
        <v>145</v>
      </c>
      <c r="D301" s="78"/>
      <c r="E301" s="175">
        <v>2000</v>
      </c>
      <c r="F301" s="175">
        <v>1000</v>
      </c>
      <c r="G301" s="102"/>
      <c r="H301" s="175"/>
      <c r="I301" s="175">
        <v>2000</v>
      </c>
      <c r="J301" s="103">
        <v>1</v>
      </c>
    </row>
    <row r="302" spans="1:10" ht="12">
      <c r="A302" s="78" t="s">
        <v>174</v>
      </c>
      <c r="B302" s="103" t="s">
        <v>147</v>
      </c>
      <c r="C302" s="103" t="s">
        <v>145</v>
      </c>
      <c r="D302" s="78"/>
      <c r="E302" s="175">
        <v>9000</v>
      </c>
      <c r="F302" s="175">
        <v>3000</v>
      </c>
      <c r="G302" s="102"/>
      <c r="H302" s="175"/>
      <c r="I302" s="175">
        <v>9000</v>
      </c>
      <c r="J302" s="103">
        <v>1</v>
      </c>
    </row>
    <row r="303" spans="1:10" ht="12">
      <c r="A303" s="78" t="s">
        <v>822</v>
      </c>
      <c r="B303" s="103" t="s">
        <v>167</v>
      </c>
      <c r="C303" s="103" t="s">
        <v>168</v>
      </c>
      <c r="D303" s="78"/>
      <c r="E303" s="175">
        <v>1560</v>
      </c>
      <c r="F303" s="175">
        <v>390</v>
      </c>
      <c r="G303" s="102"/>
      <c r="H303" s="175"/>
      <c r="I303" s="175">
        <v>1560</v>
      </c>
      <c r="J303" s="103">
        <v>1</v>
      </c>
    </row>
    <row r="304" spans="1:10" ht="12">
      <c r="A304" s="78" t="s">
        <v>822</v>
      </c>
      <c r="B304" s="103" t="s">
        <v>167</v>
      </c>
      <c r="C304" s="103" t="s">
        <v>168</v>
      </c>
      <c r="D304" s="78"/>
      <c r="E304" s="175">
        <v>1456</v>
      </c>
      <c r="F304" s="175">
        <v>364</v>
      </c>
      <c r="G304" s="102"/>
      <c r="H304" s="175"/>
      <c r="I304" s="175">
        <v>1456</v>
      </c>
      <c r="J304" s="103">
        <v>1</v>
      </c>
    </row>
    <row r="305" spans="1:10" ht="12">
      <c r="A305" s="78" t="s">
        <v>822</v>
      </c>
      <c r="B305" s="103" t="s">
        <v>167</v>
      </c>
      <c r="C305" s="103" t="s">
        <v>168</v>
      </c>
      <c r="D305" s="78"/>
      <c r="E305" s="175">
        <v>1040</v>
      </c>
      <c r="F305" s="175">
        <v>260</v>
      </c>
      <c r="G305" s="102"/>
      <c r="H305" s="175"/>
      <c r="I305" s="175">
        <v>1040</v>
      </c>
      <c r="J305" s="103">
        <v>1</v>
      </c>
    </row>
    <row r="306" spans="1:10" ht="12">
      <c r="A306" s="78" t="s">
        <v>1210</v>
      </c>
      <c r="B306" s="103" t="s">
        <v>167</v>
      </c>
      <c r="C306" s="103" t="s">
        <v>168</v>
      </c>
      <c r="D306" s="78"/>
      <c r="E306" s="175">
        <v>4000</v>
      </c>
      <c r="F306" s="175">
        <v>1000</v>
      </c>
      <c r="G306" s="102"/>
      <c r="H306" s="175"/>
      <c r="I306" s="175">
        <v>4000</v>
      </c>
      <c r="J306" s="103">
        <v>1</v>
      </c>
    </row>
    <row r="307" spans="1:10" ht="12">
      <c r="A307" s="78" t="s">
        <v>243</v>
      </c>
      <c r="B307" s="103" t="s">
        <v>254</v>
      </c>
      <c r="C307" s="103" t="s">
        <v>170</v>
      </c>
      <c r="D307" s="78"/>
      <c r="E307" s="175">
        <v>600</v>
      </c>
      <c r="F307" s="175">
        <v>200</v>
      </c>
      <c r="G307" s="102"/>
      <c r="H307" s="175"/>
      <c r="I307" s="175">
        <v>600</v>
      </c>
      <c r="J307" s="103">
        <v>1</v>
      </c>
    </row>
    <row r="308" spans="1:10" ht="12">
      <c r="A308" s="78" t="s">
        <v>1211</v>
      </c>
      <c r="B308" s="103" t="s">
        <v>1050</v>
      </c>
      <c r="C308" s="103" t="s">
        <v>494</v>
      </c>
      <c r="D308" s="78"/>
      <c r="E308" s="175">
        <v>8533.36</v>
      </c>
      <c r="F308" s="175">
        <v>2133.34</v>
      </c>
      <c r="G308" s="102"/>
      <c r="H308" s="175"/>
      <c r="I308" s="175">
        <v>8533.36</v>
      </c>
      <c r="J308" s="103"/>
    </row>
    <row r="309" spans="1:10" ht="12">
      <c r="A309" s="78" t="s">
        <v>1143</v>
      </c>
      <c r="B309" s="103" t="s">
        <v>1156</v>
      </c>
      <c r="C309" s="103" t="s">
        <v>507</v>
      </c>
      <c r="D309" s="78"/>
      <c r="E309" s="175">
        <v>4000</v>
      </c>
      <c r="F309" s="175">
        <v>1000</v>
      </c>
      <c r="G309" s="102"/>
      <c r="H309" s="175"/>
      <c r="I309" s="175">
        <v>4000</v>
      </c>
      <c r="J309" s="103">
        <v>1</v>
      </c>
    </row>
    <row r="310" spans="1:10" ht="12">
      <c r="A310" s="78" t="s">
        <v>244</v>
      </c>
      <c r="B310" s="103" t="s">
        <v>147</v>
      </c>
      <c r="C310" s="103" t="s">
        <v>145</v>
      </c>
      <c r="D310" s="78"/>
      <c r="E310" s="175">
        <v>2000</v>
      </c>
      <c r="F310" s="175">
        <v>500</v>
      </c>
      <c r="G310" s="102"/>
      <c r="H310" s="175"/>
      <c r="I310" s="175">
        <v>2000</v>
      </c>
      <c r="J310" s="103">
        <v>1</v>
      </c>
    </row>
    <row r="311" spans="1:10" ht="12">
      <c r="A311" s="78" t="s">
        <v>630</v>
      </c>
      <c r="B311" s="103" t="s">
        <v>633</v>
      </c>
      <c r="C311" s="103" t="s">
        <v>494</v>
      </c>
      <c r="D311" s="78"/>
      <c r="E311" s="175">
        <v>1500</v>
      </c>
      <c r="F311" s="175">
        <v>500</v>
      </c>
      <c r="G311" s="102"/>
      <c r="H311" s="175"/>
      <c r="I311" s="175">
        <v>1500</v>
      </c>
      <c r="J311" s="103">
        <v>1</v>
      </c>
    </row>
    <row r="312" spans="1:10" ht="12">
      <c r="A312" s="78" t="s">
        <v>873</v>
      </c>
      <c r="B312" s="103" t="s">
        <v>874</v>
      </c>
      <c r="C312" s="103" t="s">
        <v>168</v>
      </c>
      <c r="D312" s="78"/>
      <c r="E312" s="175">
        <v>400</v>
      </c>
      <c r="F312" s="175">
        <v>100</v>
      </c>
      <c r="G312" s="102"/>
      <c r="H312" s="175"/>
      <c r="I312" s="175">
        <v>400</v>
      </c>
      <c r="J312" s="103">
        <v>1</v>
      </c>
    </row>
    <row r="313" spans="1:10" ht="12">
      <c r="A313" s="78" t="s">
        <v>914</v>
      </c>
      <c r="B313" s="103" t="s">
        <v>921</v>
      </c>
      <c r="C313" s="103" t="s">
        <v>181</v>
      </c>
      <c r="D313" s="78"/>
      <c r="E313" s="175">
        <v>1000</v>
      </c>
      <c r="F313" s="175">
        <v>500</v>
      </c>
      <c r="G313" s="102"/>
      <c r="H313" s="175"/>
      <c r="I313" s="175">
        <v>1000</v>
      </c>
      <c r="J313" s="103">
        <v>1</v>
      </c>
    </row>
    <row r="314" spans="1:10" ht="12">
      <c r="A314" s="78" t="s">
        <v>356</v>
      </c>
      <c r="B314" s="103" t="s">
        <v>147</v>
      </c>
      <c r="C314" s="103" t="s">
        <v>145</v>
      </c>
      <c r="D314" s="78"/>
      <c r="E314" s="175">
        <v>2000</v>
      </c>
      <c r="F314" s="175">
        <v>1000</v>
      </c>
      <c r="G314" s="102"/>
      <c r="H314" s="175"/>
      <c r="I314" s="175">
        <v>2000</v>
      </c>
      <c r="J314" s="103">
        <v>1</v>
      </c>
    </row>
    <row r="315" spans="1:10" ht="12">
      <c r="A315" s="78" t="s">
        <v>504</v>
      </c>
      <c r="B315" s="103" t="s">
        <v>147</v>
      </c>
      <c r="C315" s="103" t="s">
        <v>145</v>
      </c>
      <c r="D315" s="78"/>
      <c r="E315" s="175">
        <v>3750</v>
      </c>
      <c r="F315" s="175">
        <v>1250</v>
      </c>
      <c r="G315" s="102"/>
      <c r="H315" s="175"/>
      <c r="I315" s="175">
        <v>3750</v>
      </c>
      <c r="J315" s="103">
        <v>1</v>
      </c>
    </row>
    <row r="316" spans="1:10" ht="12">
      <c r="A316" s="78" t="s">
        <v>184</v>
      </c>
      <c r="B316" s="103" t="s">
        <v>144</v>
      </c>
      <c r="C316" s="103" t="s">
        <v>145</v>
      </c>
      <c r="D316" s="78"/>
      <c r="E316" s="175">
        <v>3000</v>
      </c>
      <c r="F316" s="175">
        <v>1000</v>
      </c>
      <c r="G316" s="102"/>
      <c r="H316" s="175"/>
      <c r="I316" s="175"/>
      <c r="J316" s="103">
        <v>1</v>
      </c>
    </row>
    <row r="317" spans="1:10" ht="12">
      <c r="A317" s="78" t="s">
        <v>184</v>
      </c>
      <c r="B317" s="103" t="s">
        <v>144</v>
      </c>
      <c r="C317" s="103" t="s">
        <v>145</v>
      </c>
      <c r="D317" s="78"/>
      <c r="E317" s="175">
        <v>7500</v>
      </c>
      <c r="F317" s="175">
        <v>2500</v>
      </c>
      <c r="G317" s="102"/>
      <c r="H317" s="175"/>
      <c r="I317" s="175"/>
      <c r="J317" s="103">
        <v>1</v>
      </c>
    </row>
    <row r="318" spans="1:10" ht="12">
      <c r="A318" s="78" t="s">
        <v>540</v>
      </c>
      <c r="B318" s="103" t="s">
        <v>541</v>
      </c>
      <c r="C318" s="103" t="s">
        <v>284</v>
      </c>
      <c r="D318" s="78"/>
      <c r="E318" s="175">
        <v>2000</v>
      </c>
      <c r="F318" s="175">
        <v>1000</v>
      </c>
      <c r="G318" s="102"/>
      <c r="H318" s="175"/>
      <c r="I318" s="175">
        <v>2000</v>
      </c>
      <c r="J318" s="103">
        <v>1</v>
      </c>
    </row>
    <row r="319" spans="1:10" ht="12">
      <c r="A319" s="78" t="s">
        <v>540</v>
      </c>
      <c r="B319" s="103" t="s">
        <v>541</v>
      </c>
      <c r="C319" s="103" t="s">
        <v>284</v>
      </c>
      <c r="D319" s="78"/>
      <c r="E319" s="175">
        <v>10000</v>
      </c>
      <c r="F319" s="175">
        <v>5000</v>
      </c>
      <c r="G319" s="102"/>
      <c r="H319" s="175"/>
      <c r="I319" s="175">
        <v>10000</v>
      </c>
      <c r="J319" s="103">
        <v>1</v>
      </c>
    </row>
    <row r="320" spans="1:10" ht="12">
      <c r="A320" s="78" t="s">
        <v>285</v>
      </c>
      <c r="B320" s="103" t="s">
        <v>235</v>
      </c>
      <c r="C320" s="103" t="s">
        <v>168</v>
      </c>
      <c r="D320" s="78"/>
      <c r="E320" s="175">
        <v>10000</v>
      </c>
      <c r="F320" s="175">
        <v>10000</v>
      </c>
      <c r="G320" s="102"/>
      <c r="H320" s="175"/>
      <c r="I320" s="175">
        <v>10000</v>
      </c>
      <c r="J320" s="103">
        <v>1</v>
      </c>
    </row>
    <row r="321" spans="1:10" ht="12">
      <c r="A321" s="78" t="s">
        <v>277</v>
      </c>
      <c r="B321" s="103" t="s">
        <v>235</v>
      </c>
      <c r="C321" s="103" t="s">
        <v>168</v>
      </c>
      <c r="D321" s="78"/>
      <c r="E321" s="175">
        <v>2000</v>
      </c>
      <c r="F321" s="175">
        <v>500</v>
      </c>
      <c r="G321" s="102"/>
      <c r="H321" s="175"/>
      <c r="I321" s="175">
        <v>2000</v>
      </c>
      <c r="J321" s="103">
        <v>1</v>
      </c>
    </row>
    <row r="322" spans="1:10" ht="12">
      <c r="A322" s="78" t="s">
        <v>285</v>
      </c>
      <c r="B322" s="103" t="s">
        <v>235</v>
      </c>
      <c r="C322" s="103" t="s">
        <v>168</v>
      </c>
      <c r="D322" s="78"/>
      <c r="E322" s="175">
        <v>750</v>
      </c>
      <c r="F322" s="175">
        <v>250</v>
      </c>
      <c r="G322" s="102"/>
      <c r="H322" s="175"/>
      <c r="I322" s="175">
        <v>750</v>
      </c>
      <c r="J322" s="103">
        <v>1</v>
      </c>
    </row>
    <row r="323" spans="1:10" ht="12">
      <c r="A323" s="78" t="s">
        <v>285</v>
      </c>
      <c r="B323" s="103" t="s">
        <v>235</v>
      </c>
      <c r="C323" s="103" t="s">
        <v>168</v>
      </c>
      <c r="D323" s="78"/>
      <c r="E323" s="374">
        <v>20000</v>
      </c>
      <c r="F323" s="175">
        <v>20000</v>
      </c>
      <c r="G323" s="102"/>
      <c r="H323" s="175"/>
      <c r="I323" s="175">
        <v>20000</v>
      </c>
      <c r="J323" s="103">
        <v>1</v>
      </c>
    </row>
    <row r="324" spans="1:10" ht="12">
      <c r="A324" s="78"/>
      <c r="B324" s="103"/>
      <c r="C324" s="103"/>
      <c r="D324" s="78"/>
      <c r="E324" s="175"/>
      <c r="F324" s="175"/>
      <c r="G324" s="102"/>
      <c r="H324" s="175"/>
      <c r="I324" s="175"/>
      <c r="J324" s="103"/>
    </row>
    <row r="325" spans="1:10" ht="12">
      <c r="A325" s="83"/>
      <c r="B325" s="132"/>
      <c r="C325" s="132"/>
      <c r="D325" s="116" t="s">
        <v>10</v>
      </c>
      <c r="E325" s="390">
        <f>SUM(E2:E324)</f>
        <v>1796171.62</v>
      </c>
      <c r="F325" s="305">
        <f>SUM(F2:F324)</f>
        <v>969752.09</v>
      </c>
      <c r="G325" s="166"/>
      <c r="H325" s="305">
        <f>SUM(H2:H324)</f>
        <v>100400</v>
      </c>
      <c r="I325" s="305">
        <f>SUM(I2:I324)</f>
        <v>1431226.5</v>
      </c>
      <c r="J325" s="120">
        <f>SUM(J2:J324)</f>
        <v>320</v>
      </c>
    </row>
  </sheetData>
  <sheetProtection/>
  <printOptions/>
  <pageMargins left="0.2" right="0.2"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J45"/>
  <sheetViews>
    <sheetView tabSelected="1" zoomScale="104" zoomScaleNormal="104" zoomScalePageLayoutView="0" workbookViewId="0" topLeftCell="A1">
      <pane ySplit="1" topLeftCell="A2" activePane="bottomLeft" state="frozen"/>
      <selection pane="topLeft" activeCell="A1" sqref="A1"/>
      <selection pane="bottomLeft" activeCell="A12" sqref="A12"/>
    </sheetView>
  </sheetViews>
  <sheetFormatPr defaultColWidth="9.140625" defaultRowHeight="15"/>
  <cols>
    <col min="1" max="1" width="55.57421875" style="79" customWidth="1"/>
    <col min="2" max="2" width="9.28125" style="79" customWidth="1"/>
    <col min="3" max="3" width="5.7109375" style="97" bestFit="1" customWidth="1"/>
    <col min="4" max="4" width="27.8515625" style="79" bestFit="1" customWidth="1"/>
    <col min="5" max="5" width="35.7109375" style="79" customWidth="1"/>
    <col min="6" max="6" width="14.00390625" style="123" customWidth="1"/>
    <col min="7" max="7" width="1.421875" style="180" customWidth="1"/>
    <col min="8" max="8" width="11.7109375" style="123" customWidth="1"/>
    <col min="9" max="9" width="10.140625" style="123" customWidth="1"/>
    <col min="10" max="10" width="6.8515625" style="97" bestFit="1" customWidth="1"/>
    <col min="11" max="16384" width="9.140625" style="79" customWidth="1"/>
  </cols>
  <sheetData>
    <row r="1" spans="1:10" ht="46.5" customHeight="1">
      <c r="A1" s="234" t="s">
        <v>12</v>
      </c>
      <c r="B1" s="234" t="s">
        <v>25</v>
      </c>
      <c r="C1" s="234" t="s">
        <v>26</v>
      </c>
      <c r="D1" s="235" t="s">
        <v>27</v>
      </c>
      <c r="E1" s="235" t="s">
        <v>19</v>
      </c>
      <c r="F1" s="236" t="s">
        <v>20</v>
      </c>
      <c r="G1" s="174"/>
      <c r="H1" s="88" t="s">
        <v>68</v>
      </c>
      <c r="I1" s="88" t="s">
        <v>67</v>
      </c>
      <c r="J1" s="85" t="s">
        <v>69</v>
      </c>
    </row>
    <row r="2" spans="1:10" s="237" customFormat="1" ht="12">
      <c r="A2" s="246"/>
      <c r="B2" s="246"/>
      <c r="C2" s="107"/>
      <c r="D2" s="246"/>
      <c r="E2" s="238"/>
      <c r="F2" s="239"/>
      <c r="G2" s="240"/>
      <c r="H2" s="241"/>
      <c r="I2" s="241"/>
      <c r="J2" s="242"/>
    </row>
    <row r="3" spans="1:10" s="237" customFormat="1" ht="12">
      <c r="A3" s="246" t="s">
        <v>811</v>
      </c>
      <c r="B3" s="246" t="s">
        <v>493</v>
      </c>
      <c r="C3" s="107" t="s">
        <v>494</v>
      </c>
      <c r="D3" s="246" t="s">
        <v>813</v>
      </c>
      <c r="E3" s="246" t="s">
        <v>812</v>
      </c>
      <c r="F3" s="239">
        <v>1500</v>
      </c>
      <c r="G3" s="240"/>
      <c r="H3" s="241"/>
      <c r="I3" s="241">
        <v>1500</v>
      </c>
      <c r="J3" s="242">
        <v>1</v>
      </c>
    </row>
    <row r="4" spans="1:10" s="237" customFormat="1" ht="12">
      <c r="A4" s="246" t="s">
        <v>115</v>
      </c>
      <c r="B4" s="246" t="s">
        <v>166</v>
      </c>
      <c r="C4" s="107" t="s">
        <v>145</v>
      </c>
      <c r="D4" s="246" t="s">
        <v>546</v>
      </c>
      <c r="E4" s="238"/>
      <c r="F4" s="239">
        <v>1000</v>
      </c>
      <c r="G4" s="240"/>
      <c r="H4" s="241">
        <v>1000</v>
      </c>
      <c r="I4" s="241"/>
      <c r="J4" s="242">
        <v>1</v>
      </c>
    </row>
    <row r="5" spans="1:10" s="237" customFormat="1" ht="12">
      <c r="A5" s="246" t="s">
        <v>115</v>
      </c>
      <c r="B5" s="246" t="s">
        <v>166</v>
      </c>
      <c r="C5" s="107" t="s">
        <v>145</v>
      </c>
      <c r="D5" s="246" t="s">
        <v>248</v>
      </c>
      <c r="E5" s="238"/>
      <c r="F5" s="239">
        <v>5000</v>
      </c>
      <c r="G5" s="240"/>
      <c r="H5" s="241">
        <v>5000</v>
      </c>
      <c r="I5" s="241"/>
      <c r="J5" s="242">
        <v>1</v>
      </c>
    </row>
    <row r="6" spans="1:10" s="237" customFormat="1" ht="12">
      <c r="A6" s="246" t="s">
        <v>115</v>
      </c>
      <c r="B6" s="246" t="s">
        <v>166</v>
      </c>
      <c r="C6" s="107" t="s">
        <v>145</v>
      </c>
      <c r="D6" s="246" t="s">
        <v>1029</v>
      </c>
      <c r="E6" s="238"/>
      <c r="F6" s="239">
        <v>3000</v>
      </c>
      <c r="G6" s="240"/>
      <c r="H6" s="241">
        <v>3000</v>
      </c>
      <c r="I6" s="241"/>
      <c r="J6" s="242">
        <v>1</v>
      </c>
    </row>
    <row r="7" spans="1:10" s="237" customFormat="1" ht="12">
      <c r="A7" s="246" t="s">
        <v>115</v>
      </c>
      <c r="B7" s="246" t="s">
        <v>166</v>
      </c>
      <c r="C7" s="107" t="s">
        <v>145</v>
      </c>
      <c r="D7" s="246" t="s">
        <v>1264</v>
      </c>
      <c r="E7" s="238"/>
      <c r="F7" s="239">
        <v>5000</v>
      </c>
      <c r="G7" s="240"/>
      <c r="H7" s="241">
        <v>5000</v>
      </c>
      <c r="I7" s="241"/>
      <c r="J7" s="242">
        <v>1</v>
      </c>
    </row>
    <row r="8" spans="1:10" s="237" customFormat="1" ht="12">
      <c r="A8" s="246" t="s">
        <v>362</v>
      </c>
      <c r="B8" s="246" t="s">
        <v>147</v>
      </c>
      <c r="C8" s="107" t="s">
        <v>145</v>
      </c>
      <c r="D8" s="246" t="s">
        <v>547</v>
      </c>
      <c r="E8" s="238"/>
      <c r="F8" s="239">
        <v>1000</v>
      </c>
      <c r="G8" s="240"/>
      <c r="H8" s="241"/>
      <c r="I8" s="241">
        <v>1000</v>
      </c>
      <c r="J8" s="242">
        <v>1</v>
      </c>
    </row>
    <row r="9" spans="1:10" s="237" customFormat="1" ht="12">
      <c r="A9" s="246" t="s">
        <v>362</v>
      </c>
      <c r="B9" s="246" t="s">
        <v>147</v>
      </c>
      <c r="C9" s="107" t="s">
        <v>145</v>
      </c>
      <c r="D9" s="246" t="s">
        <v>548</v>
      </c>
      <c r="E9" s="238"/>
      <c r="F9" s="239">
        <v>1000</v>
      </c>
      <c r="G9" s="240"/>
      <c r="H9" s="241"/>
      <c r="I9" s="241">
        <v>1000</v>
      </c>
      <c r="J9" s="242">
        <v>1</v>
      </c>
    </row>
    <row r="10" spans="1:10" s="237" customFormat="1" ht="12">
      <c r="A10" s="246" t="s">
        <v>1217</v>
      </c>
      <c r="B10" s="246" t="s">
        <v>1260</v>
      </c>
      <c r="C10" s="107" t="s">
        <v>1261</v>
      </c>
      <c r="D10" s="246" t="s">
        <v>1262</v>
      </c>
      <c r="E10" s="238"/>
      <c r="F10" s="239">
        <v>3000</v>
      </c>
      <c r="G10" s="240"/>
      <c r="H10" s="241"/>
      <c r="I10" s="241">
        <v>3000</v>
      </c>
      <c r="J10" s="242">
        <v>1</v>
      </c>
    </row>
    <row r="11" spans="1:10" s="237" customFormat="1" ht="12">
      <c r="A11" s="246" t="s">
        <v>631</v>
      </c>
      <c r="B11" s="246" t="s">
        <v>144</v>
      </c>
      <c r="C11" s="107" t="s">
        <v>145</v>
      </c>
      <c r="D11" s="246" t="s">
        <v>634</v>
      </c>
      <c r="E11" s="238"/>
      <c r="F11" s="239">
        <v>3000</v>
      </c>
      <c r="G11" s="240"/>
      <c r="H11" s="241"/>
      <c r="I11" s="241"/>
      <c r="J11" s="242">
        <v>1</v>
      </c>
    </row>
    <row r="12" spans="1:10" s="237" customFormat="1" ht="12">
      <c r="A12" s="246" t="s">
        <v>1010</v>
      </c>
      <c r="B12" s="246" t="s">
        <v>493</v>
      </c>
      <c r="C12" s="107" t="s">
        <v>494</v>
      </c>
      <c r="D12" s="246" t="s">
        <v>1011</v>
      </c>
      <c r="E12" s="238"/>
      <c r="F12" s="239">
        <v>1000</v>
      </c>
      <c r="G12" s="240"/>
      <c r="H12" s="241"/>
      <c r="I12" s="241">
        <v>1000</v>
      </c>
      <c r="J12" s="242">
        <v>1</v>
      </c>
    </row>
    <row r="13" spans="1:10" s="237" customFormat="1" ht="12">
      <c r="A13" s="246" t="s">
        <v>1010</v>
      </c>
      <c r="B13" s="246" t="s">
        <v>493</v>
      </c>
      <c r="C13" s="107" t="s">
        <v>494</v>
      </c>
      <c r="D13" s="246" t="s">
        <v>1012</v>
      </c>
      <c r="E13" s="238"/>
      <c r="F13" s="239">
        <v>1000</v>
      </c>
      <c r="G13" s="240"/>
      <c r="H13" s="241"/>
      <c r="I13" s="241">
        <v>1000</v>
      </c>
      <c r="J13" s="242">
        <v>1</v>
      </c>
    </row>
    <row r="14" spans="1:10" s="237" customFormat="1" ht="12">
      <c r="A14" s="246" t="s">
        <v>815</v>
      </c>
      <c r="B14" s="246" t="s">
        <v>167</v>
      </c>
      <c r="C14" s="107" t="s">
        <v>168</v>
      </c>
      <c r="D14" s="246" t="s">
        <v>813</v>
      </c>
      <c r="E14" s="238" t="s">
        <v>812</v>
      </c>
      <c r="F14" s="239">
        <v>1500</v>
      </c>
      <c r="G14" s="240"/>
      <c r="H14" s="241"/>
      <c r="I14" s="241">
        <v>1500</v>
      </c>
      <c r="J14" s="242">
        <v>1</v>
      </c>
    </row>
    <row r="15" spans="1:10" s="237" customFormat="1" ht="12">
      <c r="A15" s="246" t="s">
        <v>577</v>
      </c>
      <c r="B15" s="246" t="s">
        <v>578</v>
      </c>
      <c r="C15" s="107" t="s">
        <v>507</v>
      </c>
      <c r="D15" s="246" t="s">
        <v>579</v>
      </c>
      <c r="E15" s="238"/>
      <c r="F15" s="239">
        <v>1000</v>
      </c>
      <c r="G15" s="240"/>
      <c r="H15" s="241"/>
      <c r="I15" s="241">
        <v>1000</v>
      </c>
      <c r="J15" s="242">
        <v>1</v>
      </c>
    </row>
    <row r="16" spans="1:10" s="237" customFormat="1" ht="12">
      <c r="A16" s="246" t="s">
        <v>577</v>
      </c>
      <c r="B16" s="246" t="s">
        <v>578</v>
      </c>
      <c r="C16" s="107" t="s">
        <v>507</v>
      </c>
      <c r="D16" s="246" t="s">
        <v>580</v>
      </c>
      <c r="E16" s="238"/>
      <c r="F16" s="239">
        <v>1000</v>
      </c>
      <c r="G16" s="240"/>
      <c r="H16" s="241"/>
      <c r="I16" s="241">
        <v>1000</v>
      </c>
      <c r="J16" s="242">
        <v>1</v>
      </c>
    </row>
    <row r="17" spans="1:10" s="237" customFormat="1" ht="12">
      <c r="A17" s="246" t="s">
        <v>577</v>
      </c>
      <c r="B17" s="246" t="s">
        <v>578</v>
      </c>
      <c r="C17" s="107" t="s">
        <v>507</v>
      </c>
      <c r="D17" s="246" t="s">
        <v>581</v>
      </c>
      <c r="E17" s="238"/>
      <c r="F17" s="239">
        <v>1000</v>
      </c>
      <c r="G17" s="240"/>
      <c r="H17" s="241"/>
      <c r="I17" s="241">
        <v>1000</v>
      </c>
      <c r="J17" s="242">
        <v>1</v>
      </c>
    </row>
    <row r="18" spans="1:10" s="237" customFormat="1" ht="12">
      <c r="A18" s="246" t="s">
        <v>1218</v>
      </c>
      <c r="B18" s="246" t="s">
        <v>452</v>
      </c>
      <c r="C18" s="107" t="s">
        <v>145</v>
      </c>
      <c r="D18" s="246" t="s">
        <v>1265</v>
      </c>
      <c r="E18" s="238"/>
      <c r="F18" s="239">
        <v>1000</v>
      </c>
      <c r="G18" s="240"/>
      <c r="H18" s="241"/>
      <c r="I18" s="241"/>
      <c r="J18" s="242">
        <v>1</v>
      </c>
    </row>
    <row r="19" spans="1:10" s="237" customFormat="1" ht="12">
      <c r="A19" s="246" t="s">
        <v>482</v>
      </c>
      <c r="B19" s="246" t="s">
        <v>144</v>
      </c>
      <c r="C19" s="107" t="s">
        <v>145</v>
      </c>
      <c r="D19" s="246" t="s">
        <v>483</v>
      </c>
      <c r="E19" s="238"/>
      <c r="F19" s="239">
        <v>5000</v>
      </c>
      <c r="G19" s="240"/>
      <c r="H19" s="241"/>
      <c r="I19" s="241"/>
      <c r="J19" s="242">
        <v>1</v>
      </c>
    </row>
    <row r="20" spans="1:10" s="237" customFormat="1" ht="12">
      <c r="A20" s="246" t="s">
        <v>482</v>
      </c>
      <c r="B20" s="246" t="s">
        <v>144</v>
      </c>
      <c r="C20" s="107" t="s">
        <v>145</v>
      </c>
      <c r="D20" s="246" t="s">
        <v>484</v>
      </c>
      <c r="E20" s="238"/>
      <c r="F20" s="239">
        <v>5000</v>
      </c>
      <c r="G20" s="240"/>
      <c r="H20" s="241"/>
      <c r="I20" s="241"/>
      <c r="J20" s="242">
        <v>1</v>
      </c>
    </row>
    <row r="21" spans="1:10" s="237" customFormat="1" ht="12">
      <c r="A21" s="246" t="s">
        <v>247</v>
      </c>
      <c r="B21" s="246" t="s">
        <v>249</v>
      </c>
      <c r="C21" s="107" t="s">
        <v>250</v>
      </c>
      <c r="D21" s="246" t="s">
        <v>251</v>
      </c>
      <c r="E21" s="238" t="s">
        <v>257</v>
      </c>
      <c r="F21" s="239">
        <v>4000</v>
      </c>
      <c r="G21" s="240"/>
      <c r="H21" s="241"/>
      <c r="I21" s="241">
        <v>4000</v>
      </c>
      <c r="J21" s="242">
        <v>1</v>
      </c>
    </row>
    <row r="22" spans="1:10" s="237" customFormat="1" ht="12">
      <c r="A22" s="246" t="s">
        <v>964</v>
      </c>
      <c r="B22" s="246" t="s">
        <v>965</v>
      </c>
      <c r="C22" s="107" t="s">
        <v>966</v>
      </c>
      <c r="D22" s="246" t="s">
        <v>967</v>
      </c>
      <c r="E22" s="238"/>
      <c r="F22" s="239">
        <v>5000</v>
      </c>
      <c r="G22" s="240"/>
      <c r="H22" s="241"/>
      <c r="I22" s="241">
        <v>5000</v>
      </c>
      <c r="J22" s="242">
        <v>1</v>
      </c>
    </row>
    <row r="23" spans="1:10" s="237" customFormat="1" ht="12">
      <c r="A23" s="246" t="s">
        <v>756</v>
      </c>
      <c r="B23" s="246" t="s">
        <v>467</v>
      </c>
      <c r="C23" s="107" t="s">
        <v>145</v>
      </c>
      <c r="D23" s="246" t="s">
        <v>763</v>
      </c>
      <c r="E23" s="238"/>
      <c r="F23" s="239">
        <v>5000</v>
      </c>
      <c r="G23" s="240"/>
      <c r="H23" s="241"/>
      <c r="I23" s="241">
        <v>5000</v>
      </c>
      <c r="J23" s="242">
        <v>1</v>
      </c>
    </row>
    <row r="24" spans="1:10" s="237" customFormat="1" ht="12">
      <c r="A24" s="246" t="s">
        <v>1149</v>
      </c>
      <c r="B24" s="246" t="s">
        <v>167</v>
      </c>
      <c r="C24" s="107" t="s">
        <v>168</v>
      </c>
      <c r="D24" s="246" t="s">
        <v>1150</v>
      </c>
      <c r="E24" s="238"/>
      <c r="F24" s="239">
        <v>2000</v>
      </c>
      <c r="G24" s="240"/>
      <c r="H24" s="241"/>
      <c r="I24" s="241">
        <v>2000</v>
      </c>
      <c r="J24" s="242">
        <v>1</v>
      </c>
    </row>
    <row r="25" spans="1:10" s="237" customFormat="1" ht="12">
      <c r="A25" s="246" t="s">
        <v>165</v>
      </c>
      <c r="B25" s="246" t="s">
        <v>144</v>
      </c>
      <c r="C25" s="107" t="s">
        <v>145</v>
      </c>
      <c r="D25" s="246" t="s">
        <v>171</v>
      </c>
      <c r="E25" s="238"/>
      <c r="F25" s="239">
        <v>1000</v>
      </c>
      <c r="G25" s="240"/>
      <c r="H25" s="241"/>
      <c r="I25" s="241"/>
      <c r="J25" s="242">
        <v>1</v>
      </c>
    </row>
    <row r="26" spans="1:10" s="237" customFormat="1" ht="12">
      <c r="A26" s="246" t="s">
        <v>165</v>
      </c>
      <c r="B26" s="246" t="s">
        <v>144</v>
      </c>
      <c r="C26" s="107" t="s">
        <v>145</v>
      </c>
      <c r="D26" s="246" t="s">
        <v>172</v>
      </c>
      <c r="E26" s="238"/>
      <c r="F26" s="239">
        <v>1000</v>
      </c>
      <c r="G26" s="240"/>
      <c r="H26" s="241"/>
      <c r="I26" s="241"/>
      <c r="J26" s="242">
        <v>1</v>
      </c>
    </row>
    <row r="27" spans="1:10" s="237" customFormat="1" ht="12">
      <c r="A27" s="246" t="s">
        <v>165</v>
      </c>
      <c r="B27" s="246" t="s">
        <v>144</v>
      </c>
      <c r="C27" s="107" t="s">
        <v>145</v>
      </c>
      <c r="D27" s="246" t="s">
        <v>173</v>
      </c>
      <c r="E27" s="238"/>
      <c r="F27" s="239">
        <v>1000</v>
      </c>
      <c r="G27" s="240"/>
      <c r="H27" s="241"/>
      <c r="I27" s="241"/>
      <c r="J27" s="242">
        <v>1</v>
      </c>
    </row>
    <row r="28" spans="1:10" s="237" customFormat="1" ht="12">
      <c r="A28" s="246" t="s">
        <v>915</v>
      </c>
      <c r="B28" s="246" t="s">
        <v>144</v>
      </c>
      <c r="C28" s="107" t="s">
        <v>145</v>
      </c>
      <c r="D28" s="246" t="s">
        <v>916</v>
      </c>
      <c r="E28" s="238"/>
      <c r="F28" s="239">
        <v>2000</v>
      </c>
      <c r="G28" s="240"/>
      <c r="H28" s="241"/>
      <c r="I28" s="241"/>
      <c r="J28" s="242">
        <v>1</v>
      </c>
    </row>
    <row r="29" spans="1:10" s="237" customFormat="1" ht="12">
      <c r="A29" s="246" t="s">
        <v>915</v>
      </c>
      <c r="B29" s="246" t="s">
        <v>144</v>
      </c>
      <c r="C29" s="107" t="s">
        <v>145</v>
      </c>
      <c r="D29" s="246" t="s">
        <v>917</v>
      </c>
      <c r="E29" s="238"/>
      <c r="F29" s="239">
        <v>5000</v>
      </c>
      <c r="G29" s="240"/>
      <c r="H29" s="241"/>
      <c r="I29" s="241"/>
      <c r="J29" s="242">
        <v>1</v>
      </c>
    </row>
    <row r="30" spans="1:10" s="237" customFormat="1" ht="12">
      <c r="A30" s="246" t="s">
        <v>915</v>
      </c>
      <c r="B30" s="246" t="s">
        <v>144</v>
      </c>
      <c r="C30" s="107" t="s">
        <v>145</v>
      </c>
      <c r="D30" s="246" t="s">
        <v>918</v>
      </c>
      <c r="E30" s="238"/>
      <c r="F30" s="239">
        <v>5000</v>
      </c>
      <c r="G30" s="240"/>
      <c r="H30" s="241"/>
      <c r="I30" s="241"/>
      <c r="J30" s="242">
        <v>1</v>
      </c>
    </row>
    <row r="31" spans="1:10" s="237" customFormat="1" ht="12">
      <c r="A31" s="246" t="s">
        <v>814</v>
      </c>
      <c r="B31" s="246" t="s">
        <v>167</v>
      </c>
      <c r="C31" s="107" t="s">
        <v>168</v>
      </c>
      <c r="D31" s="246" t="s">
        <v>813</v>
      </c>
      <c r="E31" s="238" t="s">
        <v>812</v>
      </c>
      <c r="F31" s="239">
        <v>3000</v>
      </c>
      <c r="G31" s="240"/>
      <c r="H31" s="241"/>
      <c r="I31" s="241">
        <v>3000</v>
      </c>
      <c r="J31" s="242">
        <v>1</v>
      </c>
    </row>
    <row r="32" spans="1:10" s="237" customFormat="1" ht="12">
      <c r="A32" s="246" t="s">
        <v>509</v>
      </c>
      <c r="B32" s="246" t="s">
        <v>965</v>
      </c>
      <c r="C32" s="107" t="s">
        <v>966</v>
      </c>
      <c r="D32" s="246" t="s">
        <v>1072</v>
      </c>
      <c r="E32" s="238"/>
      <c r="F32" s="239">
        <v>5000</v>
      </c>
      <c r="G32" s="240"/>
      <c r="H32" s="241"/>
      <c r="I32" s="241">
        <v>5000</v>
      </c>
      <c r="J32" s="242">
        <v>1</v>
      </c>
    </row>
    <row r="33" spans="1:10" s="237" customFormat="1" ht="12">
      <c r="A33" s="246" t="s">
        <v>146</v>
      </c>
      <c r="B33" s="246" t="s">
        <v>147</v>
      </c>
      <c r="C33" s="107" t="s">
        <v>145</v>
      </c>
      <c r="D33" s="246" t="s">
        <v>148</v>
      </c>
      <c r="E33" s="246"/>
      <c r="F33" s="247">
        <v>5000</v>
      </c>
      <c r="G33" s="248"/>
      <c r="H33" s="101"/>
      <c r="I33" s="101">
        <v>5000</v>
      </c>
      <c r="J33" s="103">
        <v>1</v>
      </c>
    </row>
    <row r="34" spans="1:10" s="237" customFormat="1" ht="12">
      <c r="A34" s="246" t="s">
        <v>596</v>
      </c>
      <c r="B34" s="246" t="s">
        <v>167</v>
      </c>
      <c r="C34" s="107" t="s">
        <v>168</v>
      </c>
      <c r="D34" s="246" t="s">
        <v>597</v>
      </c>
      <c r="E34" s="246"/>
      <c r="F34" s="247">
        <v>1000</v>
      </c>
      <c r="G34" s="248"/>
      <c r="H34" s="101"/>
      <c r="I34" s="101">
        <v>1000</v>
      </c>
      <c r="J34" s="103">
        <v>1</v>
      </c>
    </row>
    <row r="35" spans="1:10" s="237" customFormat="1" ht="12">
      <c r="A35" s="243" t="s">
        <v>1215</v>
      </c>
      <c r="B35" s="243" t="s">
        <v>1258</v>
      </c>
      <c r="C35" s="244" t="s">
        <v>253</v>
      </c>
      <c r="D35" s="245" t="s">
        <v>1259</v>
      </c>
      <c r="E35" s="246"/>
      <c r="F35" s="247">
        <v>5000</v>
      </c>
      <c r="G35" s="248"/>
      <c r="H35" s="101"/>
      <c r="I35" s="101">
        <v>5000</v>
      </c>
      <c r="J35" s="103">
        <v>1</v>
      </c>
    </row>
    <row r="36" spans="1:10" s="237" customFormat="1" ht="12">
      <c r="A36" s="243" t="s">
        <v>1143</v>
      </c>
      <c r="B36" s="243" t="s">
        <v>1156</v>
      </c>
      <c r="C36" s="244" t="s">
        <v>507</v>
      </c>
      <c r="D36" s="245" t="s">
        <v>1263</v>
      </c>
      <c r="E36" s="246"/>
      <c r="F36" s="247">
        <v>5000</v>
      </c>
      <c r="G36" s="248"/>
      <c r="H36" s="101"/>
      <c r="I36" s="101">
        <v>5000</v>
      </c>
      <c r="J36" s="103">
        <v>1</v>
      </c>
    </row>
    <row r="37" spans="1:10" s="237" customFormat="1" ht="12">
      <c r="A37" s="243"/>
      <c r="B37" s="243"/>
      <c r="C37" s="244"/>
      <c r="D37" s="245"/>
      <c r="E37" s="246"/>
      <c r="F37" s="247"/>
      <c r="G37" s="248"/>
      <c r="H37" s="101"/>
      <c r="I37" s="101"/>
      <c r="J37" s="103"/>
    </row>
    <row r="38" spans="1:10" s="237" customFormat="1" ht="12">
      <c r="A38" s="243"/>
      <c r="B38" s="243"/>
      <c r="C38" s="244"/>
      <c r="D38" s="245"/>
      <c r="E38" s="246"/>
      <c r="F38" s="247"/>
      <c r="G38" s="248"/>
      <c r="H38" s="101"/>
      <c r="I38" s="101"/>
      <c r="J38" s="103"/>
    </row>
    <row r="39" spans="1:10" s="237" customFormat="1" ht="12">
      <c r="A39" s="243"/>
      <c r="B39" s="243"/>
      <c r="C39" s="244"/>
      <c r="D39" s="245"/>
      <c r="E39" s="246"/>
      <c r="F39" s="247"/>
      <c r="G39" s="248"/>
      <c r="H39" s="101"/>
      <c r="I39" s="101"/>
      <c r="J39" s="103"/>
    </row>
    <row r="40" spans="1:10" s="237" customFormat="1" ht="12">
      <c r="A40" s="243"/>
      <c r="B40" s="243"/>
      <c r="C40" s="244"/>
      <c r="D40" s="245"/>
      <c r="E40" s="246"/>
      <c r="F40" s="247"/>
      <c r="G40" s="248"/>
      <c r="H40" s="101"/>
      <c r="I40" s="101"/>
      <c r="J40" s="103"/>
    </row>
    <row r="41" spans="1:10" s="237" customFormat="1" ht="12">
      <c r="A41" s="243"/>
      <c r="B41" s="243"/>
      <c r="C41" s="244"/>
      <c r="D41" s="245"/>
      <c r="E41" s="246"/>
      <c r="F41" s="101"/>
      <c r="G41" s="102"/>
      <c r="H41" s="101"/>
      <c r="I41" s="101"/>
      <c r="J41" s="103"/>
    </row>
    <row r="42" spans="1:10" s="237" customFormat="1" ht="12">
      <c r="A42" s="243"/>
      <c r="B42" s="243"/>
      <c r="C42" s="244"/>
      <c r="D42" s="245"/>
      <c r="E42" s="246"/>
      <c r="F42" s="101"/>
      <c r="G42" s="102"/>
      <c r="H42" s="101"/>
      <c r="I42" s="101"/>
      <c r="J42" s="103"/>
    </row>
    <row r="43" spans="1:10" s="237" customFormat="1" ht="12">
      <c r="A43" s="243"/>
      <c r="B43" s="243"/>
      <c r="C43" s="244"/>
      <c r="D43" s="245"/>
      <c r="E43" s="246"/>
      <c r="F43" s="101"/>
      <c r="G43" s="102"/>
      <c r="H43" s="101"/>
      <c r="I43" s="101"/>
      <c r="J43" s="103"/>
    </row>
    <row r="44" spans="1:10" s="237" customFormat="1" ht="12">
      <c r="A44" s="246"/>
      <c r="B44" s="246"/>
      <c r="C44" s="107"/>
      <c r="D44" s="246"/>
      <c r="E44" s="246"/>
      <c r="F44" s="101"/>
      <c r="G44" s="102"/>
      <c r="H44" s="101"/>
      <c r="I44" s="101"/>
      <c r="J44" s="103"/>
    </row>
    <row r="45" spans="1:10" s="237" customFormat="1" ht="12">
      <c r="A45" s="116"/>
      <c r="B45" s="116"/>
      <c r="C45" s="120"/>
      <c r="D45" s="116"/>
      <c r="E45" s="116" t="s">
        <v>10</v>
      </c>
      <c r="F45" s="117">
        <f>SUM(F2:F44)</f>
        <v>96000</v>
      </c>
      <c r="G45" s="118"/>
      <c r="H45" s="119">
        <f>SUM(H2:H44)</f>
        <v>14000</v>
      </c>
      <c r="I45" s="119">
        <f>SUM(I2:I44)</f>
        <v>53000</v>
      </c>
      <c r="J45" s="120">
        <f>SUM(J2:J44)</f>
        <v>34</v>
      </c>
    </row>
  </sheetData>
  <sheetProtection/>
  <printOptions/>
  <pageMargins left="0" right="0" top="0" bottom="0" header="0.3" footer="0.3"/>
  <pageSetup horizontalDpi="600" verticalDpi="600" orientation="landscape" r:id="rId1"/>
</worksheet>
</file>

<file path=xl/worksheets/sheet13.xml><?xml version="1.0" encoding="utf-8"?>
<worksheet xmlns="http://schemas.openxmlformats.org/spreadsheetml/2006/main" xmlns:r="http://schemas.openxmlformats.org/officeDocument/2006/relationships">
  <dimension ref="A1:K7"/>
  <sheetViews>
    <sheetView zoomScalePageLayoutView="0" workbookViewId="0" topLeftCell="A1">
      <selection activeCell="A4" sqref="A4"/>
    </sheetView>
  </sheetViews>
  <sheetFormatPr defaultColWidth="9.140625" defaultRowHeight="15"/>
  <cols>
    <col min="1" max="1" width="39.140625" style="79" bestFit="1" customWidth="1"/>
    <col min="2" max="2" width="11.8515625" style="79" customWidth="1"/>
    <col min="3" max="3" width="5.7109375" style="79" bestFit="1" customWidth="1"/>
    <col min="4" max="4" width="63.421875" style="281" customWidth="1"/>
    <col min="5" max="5" width="19.00390625" style="79" bestFit="1" customWidth="1"/>
    <col min="6" max="6" width="23.00390625" style="79" customWidth="1"/>
    <col min="7" max="7" width="15.7109375" style="123" customWidth="1"/>
    <col min="8" max="8" width="1.421875" style="180" customWidth="1"/>
    <col min="9" max="9" width="9.7109375" style="123" customWidth="1"/>
    <col min="10" max="10" width="9.00390625" style="123" customWidth="1"/>
    <col min="11" max="11" width="5.421875" style="97" bestFit="1" customWidth="1"/>
    <col min="12" max="16384" width="8.8515625" style="79" customWidth="1"/>
  </cols>
  <sheetData>
    <row r="1" spans="1:11" ht="24">
      <c r="A1" s="249" t="s">
        <v>12</v>
      </c>
      <c r="B1" s="249" t="s">
        <v>25</v>
      </c>
      <c r="C1" s="249" t="s">
        <v>26</v>
      </c>
      <c r="D1" s="279" t="s">
        <v>47</v>
      </c>
      <c r="E1" s="250" t="s">
        <v>46</v>
      </c>
      <c r="F1" s="250" t="s">
        <v>30</v>
      </c>
      <c r="G1" s="253" t="s">
        <v>28</v>
      </c>
      <c r="H1" s="254"/>
      <c r="I1" s="88" t="s">
        <v>68</v>
      </c>
      <c r="J1" s="88" t="s">
        <v>67</v>
      </c>
      <c r="K1" s="85" t="s">
        <v>69</v>
      </c>
    </row>
    <row r="2" spans="1:11" ht="12">
      <c r="A2" s="78"/>
      <c r="B2" s="78"/>
      <c r="C2" s="103"/>
      <c r="D2" s="270"/>
      <c r="E2" s="103"/>
      <c r="F2" s="103"/>
      <c r="G2" s="101"/>
      <c r="H2" s="102"/>
      <c r="I2" s="101"/>
      <c r="J2" s="101"/>
      <c r="K2" s="103"/>
    </row>
    <row r="3" spans="1:11" ht="14.25">
      <c r="A3" s="78" t="s">
        <v>1216</v>
      </c>
      <c r="B3" s="78" t="s">
        <v>965</v>
      </c>
      <c r="C3" s="103" t="s">
        <v>966</v>
      </c>
      <c r="D3" s="270" t="s">
        <v>1257</v>
      </c>
      <c r="E3" s="103">
        <v>13.5</v>
      </c>
      <c r="F3" s="273" t="s">
        <v>967</v>
      </c>
      <c r="G3" s="101">
        <v>2000</v>
      </c>
      <c r="H3" s="102"/>
      <c r="I3" s="101"/>
      <c r="J3" s="101">
        <v>2000</v>
      </c>
      <c r="K3" s="103">
        <v>1</v>
      </c>
    </row>
    <row r="4" spans="1:11" ht="14.25">
      <c r="A4" s="78"/>
      <c r="B4" s="78"/>
      <c r="C4" s="103"/>
      <c r="D4" s="270"/>
      <c r="E4" s="103"/>
      <c r="F4" s="273"/>
      <c r="G4" s="101"/>
      <c r="H4" s="102"/>
      <c r="I4" s="101"/>
      <c r="J4" s="101"/>
      <c r="K4" s="103"/>
    </row>
    <row r="5" spans="1:11" ht="14.25">
      <c r="A5" s="78"/>
      <c r="B5" s="78"/>
      <c r="C5" s="103"/>
      <c r="D5" s="270"/>
      <c r="E5" s="103"/>
      <c r="F5" s="273"/>
      <c r="G5" s="101"/>
      <c r="H5" s="102"/>
      <c r="I5" s="101"/>
      <c r="J5" s="101"/>
      <c r="K5" s="103"/>
    </row>
    <row r="6" spans="1:11" ht="12">
      <c r="A6" s="78"/>
      <c r="B6" s="78"/>
      <c r="C6" s="103"/>
      <c r="D6" s="270"/>
      <c r="E6" s="103"/>
      <c r="F6" s="103"/>
      <c r="G6" s="101"/>
      <c r="H6" s="102"/>
      <c r="I6" s="101"/>
      <c r="J6" s="101"/>
      <c r="K6" s="103"/>
    </row>
    <row r="7" spans="1:11" ht="12">
      <c r="A7" s="83"/>
      <c r="B7" s="83"/>
      <c r="C7" s="132"/>
      <c r="D7" s="280"/>
      <c r="E7" s="132"/>
      <c r="F7" s="116" t="s">
        <v>10</v>
      </c>
      <c r="G7" s="119">
        <f>SUM(G2:G6)</f>
        <v>2000</v>
      </c>
      <c r="H7" s="166"/>
      <c r="I7" s="119">
        <f>SUM(I2:I6)</f>
        <v>0</v>
      </c>
      <c r="J7" s="119">
        <f>SUM(J2:J6)</f>
        <v>2000</v>
      </c>
      <c r="K7" s="120">
        <f>SUM(K2:K6)</f>
        <v>1</v>
      </c>
    </row>
  </sheetData>
  <sheetProtection/>
  <printOption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dimension ref="A1:C11"/>
  <sheetViews>
    <sheetView zoomScalePageLayoutView="0" workbookViewId="0" topLeftCell="A1">
      <selection activeCell="B11" sqref="B11"/>
    </sheetView>
  </sheetViews>
  <sheetFormatPr defaultColWidth="9.140625" defaultRowHeight="15"/>
  <cols>
    <col min="1" max="1" width="76.57421875" style="0" bestFit="1" customWidth="1"/>
    <col min="2" max="2" width="12.421875" style="0" bestFit="1" customWidth="1"/>
  </cols>
  <sheetData>
    <row r="1" spans="1:2" ht="18">
      <c r="A1" s="309" t="s">
        <v>84</v>
      </c>
      <c r="B1" s="310"/>
    </row>
    <row r="2" spans="1:2" ht="14.25">
      <c r="A2" s="311" t="s">
        <v>62</v>
      </c>
      <c r="B2" s="312">
        <f>Education!P77+Youth!P32+Families!P28+'Mental Health'!P25+'Brown County'!P18+'BC Public Schools Grant Fund'!M20+'Catholic School Grants'!M25+'Capacity Building'!M115+'COVID-19 Response Apps'!L19+'Next Gen Grants'!J45+'Matching Grants'!J325+'Volunteer Incentive Program'!K7</f>
        <v>588</v>
      </c>
    </row>
    <row r="3" spans="1:2" ht="14.25">
      <c r="A3" s="311" t="s">
        <v>78</v>
      </c>
      <c r="B3" s="313">
        <f>Education!J79+Youth!J34+Families!J30+'Mental Health'!J27+'Brown County'!J20+'BC Public Schools Grant Fund'!I20+'Catholic School Grants'!I25+'Capacity Building'!I115+'COVID-19 Response Apps'!H19+'Next Gen Grants'!F45+'Matching Grants'!F325+'Volunteer Incentive Program'!G7</f>
        <v>5291472.93</v>
      </c>
    </row>
    <row r="4" spans="1:2" ht="14.25">
      <c r="A4" s="311" t="s">
        <v>77</v>
      </c>
      <c r="B4" s="313">
        <f>Education!M77+Youth!M32+Families!M28+'Mental Health'!M25+'Brown County'!M18</f>
        <v>504147.39</v>
      </c>
    </row>
    <row r="5" spans="1:3" ht="14.25">
      <c r="A5" s="311" t="s">
        <v>79</v>
      </c>
      <c r="B5" s="313">
        <f>B3-B7</f>
        <v>2838333.0399999996</v>
      </c>
      <c r="C5" s="407"/>
    </row>
    <row r="6" spans="1:3" ht="14.25">
      <c r="A6" s="311" t="s">
        <v>61</v>
      </c>
      <c r="B6" s="314">
        <f>Education!N77+Youth!N32+Families!N28+'Mental Health'!N25+'Brown County'!N18+'BC Public Schools Grant Fund'!K20+'Catholic School Grants'!K25+'Capacity Building'!K115+'COVID-19 Response Apps'!J19+'Next Gen Grants'!H45+'Matching Grants'!H325+'Volunteer Incentive Program'!I7</f>
        <v>1540975.08</v>
      </c>
      <c r="C6" s="407">
        <f>B6/B3</f>
        <v>0.29121855112655753</v>
      </c>
    </row>
    <row r="7" spans="1:3" ht="14.25">
      <c r="A7" s="311" t="s">
        <v>63</v>
      </c>
      <c r="B7" s="314">
        <f>Education!O77+Youth!O32+Families!O28+'Mental Health'!O25+'Brown County'!O18+'BC Public Schools Grant Fund'!L20+'Catholic School Grants'!L25+'Capacity Building'!L115+'COVID-19 Response Apps'!K19+'Next Gen Grants'!I45+'Matching Grants'!I325+'Volunteer Incentive Program'!J7</f>
        <v>2453139.89</v>
      </c>
      <c r="C7" s="407">
        <f>B7/B3</f>
        <v>0.463602464276426</v>
      </c>
    </row>
    <row r="8" spans="1:3" ht="14.25">
      <c r="A8" s="315" t="s">
        <v>130</v>
      </c>
      <c r="B8" s="316">
        <f>'Matching Grants'!E325+'Next Gen Grants'!F45+'Volunteer Incentive Program'!G7</f>
        <v>1894171.62</v>
      </c>
      <c r="C8" s="407">
        <f>B8/B3</f>
        <v>0.35796679772488227</v>
      </c>
    </row>
    <row r="11" ht="14.25">
      <c r="A11" t="s">
        <v>80</v>
      </c>
    </row>
  </sheetData>
  <sheetProtection/>
  <printOption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dimension ref="A1:G739"/>
  <sheetViews>
    <sheetView zoomScale="81" zoomScaleNormal="81" zoomScalePageLayoutView="0" workbookViewId="0" topLeftCell="A1">
      <pane ySplit="3" topLeftCell="A594" activePane="bottomLeft" state="frozen"/>
      <selection pane="topLeft" activeCell="A1" sqref="A1"/>
      <selection pane="bottomLeft" activeCell="A600" sqref="A600"/>
    </sheetView>
  </sheetViews>
  <sheetFormatPr defaultColWidth="9.140625" defaultRowHeight="15"/>
  <cols>
    <col min="1" max="1" width="62.57421875" style="4" customWidth="1"/>
    <col min="2" max="2" width="15.28125" style="406" customWidth="1"/>
    <col min="3" max="3" width="12.8515625" style="22" bestFit="1" customWidth="1"/>
    <col min="4" max="4" width="163.57421875" style="4" customWidth="1"/>
    <col min="5" max="16384" width="9.140625" style="4" customWidth="1"/>
  </cols>
  <sheetData>
    <row r="1" spans="1:5" ht="42" customHeight="1">
      <c r="A1" s="317" t="s">
        <v>575</v>
      </c>
      <c r="B1" s="391"/>
      <c r="C1" s="318"/>
      <c r="D1" s="319"/>
      <c r="E1" s="319"/>
    </row>
    <row r="3" spans="1:4" ht="54">
      <c r="A3" s="299" t="s">
        <v>2</v>
      </c>
      <c r="B3" s="392" t="s">
        <v>4</v>
      </c>
      <c r="C3" s="300" t="s">
        <v>5</v>
      </c>
      <c r="D3" s="300" t="s">
        <v>44</v>
      </c>
    </row>
    <row r="4" spans="1:4" ht="18" thickBot="1">
      <c r="A4" s="298" t="s">
        <v>3</v>
      </c>
      <c r="B4" s="393"/>
      <c r="C4" s="289"/>
      <c r="D4" s="290"/>
    </row>
    <row r="5" spans="1:4" ht="18" thickBot="1">
      <c r="A5" s="295" t="s">
        <v>99</v>
      </c>
      <c r="B5" s="394"/>
      <c r="C5" s="40"/>
      <c r="D5" s="283"/>
    </row>
    <row r="6" spans="1:4" ht="13.5">
      <c r="A6" s="27" t="s">
        <v>207</v>
      </c>
      <c r="B6" s="330">
        <v>100000</v>
      </c>
      <c r="C6" s="38">
        <v>44608</v>
      </c>
      <c r="D6" s="54"/>
    </row>
    <row r="7" spans="1:5" ht="13.5">
      <c r="A7" s="8" t="s">
        <v>273</v>
      </c>
      <c r="B7" s="395">
        <v>10008</v>
      </c>
      <c r="C7" s="38">
        <v>44649</v>
      </c>
      <c r="D7" s="9"/>
      <c r="E7" s="23"/>
    </row>
    <row r="8" spans="1:4" s="7" customFormat="1" ht="13.5">
      <c r="A8" s="19" t="s">
        <v>273</v>
      </c>
      <c r="B8" s="94">
        <v>19998</v>
      </c>
      <c r="C8" s="38">
        <v>44666</v>
      </c>
      <c r="D8" s="255" t="s">
        <v>416</v>
      </c>
    </row>
    <row r="9" spans="1:4" s="7" customFormat="1" ht="13.5">
      <c r="A9" s="19" t="s">
        <v>306</v>
      </c>
      <c r="B9" s="94">
        <v>5000</v>
      </c>
      <c r="C9" s="38">
        <v>44670</v>
      </c>
      <c r="D9" s="56"/>
    </row>
    <row r="10" spans="1:4" s="7" customFormat="1" ht="13.5">
      <c r="A10" s="19" t="s">
        <v>308</v>
      </c>
      <c r="B10" s="94">
        <v>5000</v>
      </c>
      <c r="C10" s="38">
        <v>44670</v>
      </c>
      <c r="D10" s="48"/>
    </row>
    <row r="11" spans="1:4" s="7" customFormat="1" ht="14.25">
      <c r="A11" s="19" t="s">
        <v>310</v>
      </c>
      <c r="B11" s="94">
        <v>5000</v>
      </c>
      <c r="C11" s="38">
        <v>44670</v>
      </c>
      <c r="D11" s="47"/>
    </row>
    <row r="12" spans="1:4" s="7" customFormat="1" ht="14.25">
      <c r="A12" s="19" t="s">
        <v>311</v>
      </c>
      <c r="B12" s="94">
        <v>5000</v>
      </c>
      <c r="C12" s="38">
        <v>44670</v>
      </c>
      <c r="D12" s="47"/>
    </row>
    <row r="13" spans="1:4" s="7" customFormat="1" ht="14.25">
      <c r="A13" s="19" t="s">
        <v>349</v>
      </c>
      <c r="B13" s="94">
        <v>10000</v>
      </c>
      <c r="C13" s="38">
        <v>44670</v>
      </c>
      <c r="D13" s="47"/>
    </row>
    <row r="14" spans="1:4" s="7" customFormat="1" ht="13.5">
      <c r="A14" s="3" t="s">
        <v>685</v>
      </c>
      <c r="B14" s="71">
        <v>5000</v>
      </c>
      <c r="C14" s="39">
        <v>44790</v>
      </c>
      <c r="D14" s="2"/>
    </row>
    <row r="15" spans="1:4" s="7" customFormat="1" ht="13.5">
      <c r="A15" s="3" t="s">
        <v>689</v>
      </c>
      <c r="B15" s="94">
        <v>5000</v>
      </c>
      <c r="C15" s="39">
        <v>44790</v>
      </c>
      <c r="D15" s="2"/>
    </row>
    <row r="16" spans="1:4" s="7" customFormat="1" ht="13.5">
      <c r="A16" s="3" t="s">
        <v>691</v>
      </c>
      <c r="B16" s="94">
        <v>5000</v>
      </c>
      <c r="C16" s="39">
        <v>44790</v>
      </c>
      <c r="D16" s="2"/>
    </row>
    <row r="17" spans="1:4" s="7" customFormat="1" ht="13.5">
      <c r="A17" s="3" t="s">
        <v>215</v>
      </c>
      <c r="B17" s="94">
        <v>19500</v>
      </c>
      <c r="C17" s="39">
        <v>44790</v>
      </c>
      <c r="D17" s="2"/>
    </row>
    <row r="18" spans="1:4" s="7" customFormat="1" ht="13.5">
      <c r="A18" s="3" t="s">
        <v>700</v>
      </c>
      <c r="B18" s="94">
        <v>2750</v>
      </c>
      <c r="C18" s="39">
        <v>44790</v>
      </c>
      <c r="D18" s="2"/>
    </row>
    <row r="19" spans="1:4" s="7" customFormat="1" ht="13.5">
      <c r="A19" s="382" t="s">
        <v>701</v>
      </c>
      <c r="B19" s="94">
        <v>8400</v>
      </c>
      <c r="C19" s="39">
        <v>44790</v>
      </c>
      <c r="D19" s="2"/>
    </row>
    <row r="20" spans="1:4" s="7" customFormat="1" ht="13.5">
      <c r="A20" s="3" t="s">
        <v>703</v>
      </c>
      <c r="B20" s="71">
        <v>5000</v>
      </c>
      <c r="C20" s="39">
        <v>44790</v>
      </c>
      <c r="D20" s="2"/>
    </row>
    <row r="21" spans="1:4" s="7" customFormat="1" ht="13.5">
      <c r="A21" s="3" t="s">
        <v>704</v>
      </c>
      <c r="B21" s="71">
        <v>7275</v>
      </c>
      <c r="C21" s="39">
        <v>44790</v>
      </c>
      <c r="D21" s="2"/>
    </row>
    <row r="22" spans="1:4" s="7" customFormat="1" ht="13.5">
      <c r="A22" s="3" t="s">
        <v>802</v>
      </c>
      <c r="B22" s="71">
        <v>19475</v>
      </c>
      <c r="C22" s="39">
        <v>44790</v>
      </c>
      <c r="D22" s="2"/>
    </row>
    <row r="23" spans="1:4" s="7" customFormat="1" ht="13.5">
      <c r="A23" s="24" t="s">
        <v>803</v>
      </c>
      <c r="B23" s="94">
        <v>20000</v>
      </c>
      <c r="C23" s="39">
        <v>44790</v>
      </c>
      <c r="D23" s="2"/>
    </row>
    <row r="24" spans="1:4" s="7" customFormat="1" ht="13.5">
      <c r="A24" s="24" t="s">
        <v>215</v>
      </c>
      <c r="B24" s="94">
        <v>20000</v>
      </c>
      <c r="C24" s="39">
        <v>44790</v>
      </c>
      <c r="D24" s="2"/>
    </row>
    <row r="25" spans="1:4" s="7" customFormat="1" ht="13.5">
      <c r="A25" s="24" t="s">
        <v>804</v>
      </c>
      <c r="B25" s="94">
        <v>20000</v>
      </c>
      <c r="C25" s="39">
        <v>44790</v>
      </c>
      <c r="D25" s="2"/>
    </row>
    <row r="26" spans="1:4" s="7" customFormat="1" ht="13.5">
      <c r="A26" s="24" t="s">
        <v>716</v>
      </c>
      <c r="B26" s="94">
        <v>5000</v>
      </c>
      <c r="C26" s="39">
        <v>44790</v>
      </c>
      <c r="D26" s="2"/>
    </row>
    <row r="27" spans="1:4" s="7" customFormat="1" ht="13.5">
      <c r="A27" s="24" t="s">
        <v>343</v>
      </c>
      <c r="B27" s="94">
        <v>2025</v>
      </c>
      <c r="C27" s="39">
        <v>44795</v>
      </c>
      <c r="D27" s="2"/>
    </row>
    <row r="28" spans="1:4" s="7" customFormat="1" ht="13.5">
      <c r="A28" s="24" t="s">
        <v>509</v>
      </c>
      <c r="B28" s="94">
        <v>24500</v>
      </c>
      <c r="C28" s="39">
        <v>44799</v>
      </c>
      <c r="D28" s="2"/>
    </row>
    <row r="29" spans="1:4" s="7" customFormat="1" ht="13.5">
      <c r="A29" s="24"/>
      <c r="B29" s="94"/>
      <c r="C29" s="39"/>
      <c r="D29" s="2"/>
    </row>
    <row r="30" spans="1:4" s="7" customFormat="1" ht="13.5">
      <c r="A30" s="24"/>
      <c r="B30" s="94"/>
      <c r="C30" s="39"/>
      <c r="D30" s="2"/>
    </row>
    <row r="31" spans="1:4" s="7" customFormat="1" ht="13.5">
      <c r="A31" s="24"/>
      <c r="B31" s="94"/>
      <c r="C31" s="39"/>
      <c r="D31" s="2"/>
    </row>
    <row r="32" spans="1:4" s="7" customFormat="1" ht="13.5">
      <c r="A32" s="24"/>
      <c r="B32" s="94"/>
      <c r="C32" s="39"/>
      <c r="D32" s="271"/>
    </row>
    <row r="33" spans="1:4" s="7" customFormat="1" ht="14.25" thickBot="1">
      <c r="A33" s="19"/>
      <c r="B33" s="94"/>
      <c r="C33" s="39"/>
      <c r="D33" s="19"/>
    </row>
    <row r="34" spans="1:4" ht="18" thickBot="1">
      <c r="A34" s="295" t="s">
        <v>98</v>
      </c>
      <c r="B34" s="394"/>
      <c r="C34" s="40"/>
      <c r="D34" s="283"/>
    </row>
    <row r="35" spans="1:4" ht="13.5">
      <c r="A35" s="324" t="s">
        <v>182</v>
      </c>
      <c r="B35" s="396">
        <v>28000</v>
      </c>
      <c r="C35" s="38">
        <v>44593</v>
      </c>
      <c r="D35" s="54"/>
    </row>
    <row r="36" spans="1:4" ht="13.5">
      <c r="A36" s="8" t="s">
        <v>106</v>
      </c>
      <c r="B36" s="395">
        <v>30000</v>
      </c>
      <c r="C36" s="38">
        <v>44670</v>
      </c>
      <c r="D36" s="9"/>
    </row>
    <row r="37" spans="1:4" s="7" customFormat="1" ht="13.5">
      <c r="A37" s="8" t="s">
        <v>105</v>
      </c>
      <c r="B37" s="395">
        <v>30000</v>
      </c>
      <c r="C37" s="38">
        <v>44670</v>
      </c>
      <c r="D37" s="49"/>
    </row>
    <row r="38" spans="1:4" s="7" customFormat="1" ht="15">
      <c r="A38" s="8" t="s">
        <v>336</v>
      </c>
      <c r="B38" s="395">
        <v>30000</v>
      </c>
      <c r="C38" s="38">
        <v>44670</v>
      </c>
      <c r="D38" s="50"/>
    </row>
    <row r="39" spans="1:4" s="7" customFormat="1" ht="13.5">
      <c r="A39" s="8" t="s">
        <v>343</v>
      </c>
      <c r="B39" s="397">
        <v>15000</v>
      </c>
      <c r="C39" s="38">
        <v>44670</v>
      </c>
      <c r="D39" s="2"/>
    </row>
    <row r="40" spans="1:4" s="7" customFormat="1" ht="13.5">
      <c r="A40" s="19" t="s">
        <v>343</v>
      </c>
      <c r="B40" s="94">
        <v>15000</v>
      </c>
      <c r="C40" s="38">
        <v>44670</v>
      </c>
      <c r="D40" s="2"/>
    </row>
    <row r="41" spans="1:4" s="7" customFormat="1" ht="13.5">
      <c r="A41" s="3" t="s">
        <v>321</v>
      </c>
      <c r="B41" s="94">
        <v>25000</v>
      </c>
      <c r="C41" s="38">
        <v>44670</v>
      </c>
      <c r="D41" s="56"/>
    </row>
    <row r="42" spans="1:4" s="7" customFormat="1" ht="13.5">
      <c r="A42" s="8" t="s">
        <v>132</v>
      </c>
      <c r="B42" s="397">
        <v>30000</v>
      </c>
      <c r="C42" s="41">
        <v>44672</v>
      </c>
      <c r="D42" s="2"/>
    </row>
    <row r="43" spans="1:4" s="7" customFormat="1" ht="13.5">
      <c r="A43" s="3" t="s">
        <v>182</v>
      </c>
      <c r="B43" s="71">
        <v>30000</v>
      </c>
      <c r="C43" s="39">
        <v>44712</v>
      </c>
      <c r="D43" s="2"/>
    </row>
    <row r="44" spans="1:4" s="7" customFormat="1" ht="13.5">
      <c r="A44" s="8" t="s">
        <v>642</v>
      </c>
      <c r="B44" s="397">
        <v>30000</v>
      </c>
      <c r="C44" s="39">
        <v>44790</v>
      </c>
      <c r="D44" s="2"/>
    </row>
    <row r="45" spans="1:4" s="7" customFormat="1" ht="13.5">
      <c r="A45" s="8" t="s">
        <v>643</v>
      </c>
      <c r="B45" s="397">
        <v>30000</v>
      </c>
      <c r="C45" s="39">
        <v>44790</v>
      </c>
      <c r="D45" s="2"/>
    </row>
    <row r="46" spans="1:4" s="7" customFormat="1" ht="13.5">
      <c r="A46" s="8" t="s">
        <v>273</v>
      </c>
      <c r="B46" s="397">
        <v>30000</v>
      </c>
      <c r="C46" s="39">
        <v>44790</v>
      </c>
      <c r="D46" s="2"/>
    </row>
    <row r="47" spans="1:4" s="7" customFormat="1" ht="13.5">
      <c r="A47" s="8" t="s">
        <v>644</v>
      </c>
      <c r="B47" s="397">
        <v>30000</v>
      </c>
      <c r="C47" s="39">
        <v>44790</v>
      </c>
      <c r="D47" s="2"/>
    </row>
    <row r="48" spans="1:4" s="7" customFormat="1" ht="13.5">
      <c r="A48" s="8" t="s">
        <v>644</v>
      </c>
      <c r="B48" s="397">
        <v>40000</v>
      </c>
      <c r="C48" s="39">
        <v>44790</v>
      </c>
      <c r="D48" s="2"/>
    </row>
    <row r="49" spans="1:4" s="7" customFormat="1" ht="13.5">
      <c r="A49" s="8" t="s">
        <v>645</v>
      </c>
      <c r="B49" s="397">
        <v>30000</v>
      </c>
      <c r="C49" s="39">
        <v>44790</v>
      </c>
      <c r="D49" s="2"/>
    </row>
    <row r="50" spans="1:4" s="7" customFormat="1" ht="13.5">
      <c r="A50" s="8" t="s">
        <v>273</v>
      </c>
      <c r="B50" s="397">
        <v>76888.79</v>
      </c>
      <c r="C50" s="39">
        <v>44837</v>
      </c>
      <c r="D50" s="2"/>
    </row>
    <row r="51" spans="1:4" s="7" customFormat="1" ht="13.5">
      <c r="A51" s="3"/>
      <c r="B51" s="71"/>
      <c r="C51" s="39"/>
      <c r="D51" s="2"/>
    </row>
    <row r="52" spans="1:4" s="7" customFormat="1" ht="13.5">
      <c r="A52" s="8"/>
      <c r="B52" s="397"/>
      <c r="C52" s="65"/>
      <c r="D52" s="2"/>
    </row>
    <row r="53" spans="1:4" s="7" customFormat="1" ht="13.5">
      <c r="A53" s="24"/>
      <c r="B53" s="94"/>
      <c r="C53" s="39"/>
      <c r="D53" s="2"/>
    </row>
    <row r="54" spans="1:4" s="7" customFormat="1" ht="13.5">
      <c r="A54" s="24"/>
      <c r="B54" s="94"/>
      <c r="C54" s="39"/>
      <c r="D54" s="2"/>
    </row>
    <row r="55" spans="1:4" s="7" customFormat="1" ht="13.5">
      <c r="A55" s="24"/>
      <c r="B55" s="94"/>
      <c r="C55" s="39"/>
      <c r="D55" s="2"/>
    </row>
    <row r="56" spans="1:4" s="7" customFormat="1" ht="13.5">
      <c r="A56" s="24"/>
      <c r="B56" s="94"/>
      <c r="C56" s="39"/>
      <c r="D56" s="2"/>
    </row>
    <row r="57" spans="1:4" s="7" customFormat="1" ht="13.5">
      <c r="A57" s="2"/>
      <c r="B57" s="71"/>
      <c r="C57" s="41"/>
      <c r="D57" s="2"/>
    </row>
    <row r="58" spans="1:4" s="7" customFormat="1" ht="14.25" thickBot="1">
      <c r="A58" s="19"/>
      <c r="B58" s="94"/>
      <c r="C58" s="39"/>
      <c r="D58" s="19"/>
    </row>
    <row r="59" spans="1:4" ht="18" thickBot="1">
      <c r="A59" s="295" t="s">
        <v>97</v>
      </c>
      <c r="B59" s="394"/>
      <c r="C59" s="40"/>
      <c r="D59" s="283"/>
    </row>
    <row r="60" spans="1:4" s="7" customFormat="1" ht="13.5">
      <c r="A60" s="76" t="s">
        <v>183</v>
      </c>
      <c r="B60" s="325">
        <v>17616.9</v>
      </c>
      <c r="C60" s="42">
        <v>44589</v>
      </c>
      <c r="D60" s="18"/>
    </row>
    <row r="61" spans="1:4" s="7" customFormat="1" ht="13.5">
      <c r="A61" s="19" t="s">
        <v>239</v>
      </c>
      <c r="B61" s="94">
        <v>15000</v>
      </c>
      <c r="C61" s="38">
        <v>44622</v>
      </c>
      <c r="D61" s="2"/>
    </row>
    <row r="62" spans="1:4" s="7" customFormat="1" ht="13.5">
      <c r="A62" s="19" t="s">
        <v>294</v>
      </c>
      <c r="B62" s="94">
        <v>14147.39</v>
      </c>
      <c r="C62" s="38">
        <v>44652</v>
      </c>
      <c r="D62" s="2"/>
    </row>
    <row r="63" spans="1:4" s="7" customFormat="1" ht="13.5">
      <c r="A63" s="19" t="s">
        <v>346</v>
      </c>
      <c r="B63" s="94">
        <v>20000</v>
      </c>
      <c r="C63" s="38">
        <v>44670</v>
      </c>
      <c r="D63" s="2"/>
    </row>
    <row r="64" spans="1:4" s="7" customFormat="1" ht="13.5">
      <c r="A64" s="3" t="s">
        <v>348</v>
      </c>
      <c r="B64" s="71">
        <v>69124</v>
      </c>
      <c r="C64" s="38">
        <v>44670</v>
      </c>
      <c r="D64" s="2"/>
    </row>
    <row r="65" spans="1:4" s="7" customFormat="1" ht="13.5">
      <c r="A65" s="3" t="s">
        <v>332</v>
      </c>
      <c r="B65" s="94">
        <v>25000</v>
      </c>
      <c r="C65" s="38">
        <v>44670</v>
      </c>
      <c r="D65" s="2"/>
    </row>
    <row r="66" spans="1:4" s="7" customFormat="1" ht="13.5">
      <c r="A66" s="3" t="s">
        <v>522</v>
      </c>
      <c r="B66" s="94">
        <v>15000</v>
      </c>
      <c r="C66" s="39">
        <v>44707</v>
      </c>
      <c r="D66" s="2"/>
    </row>
    <row r="67" spans="1:4" s="7" customFormat="1" ht="13.5">
      <c r="A67" s="3" t="s">
        <v>523</v>
      </c>
      <c r="B67" s="71">
        <v>30000</v>
      </c>
      <c r="C67" s="39">
        <v>44708</v>
      </c>
      <c r="D67" s="2"/>
    </row>
    <row r="68" spans="1:4" s="7" customFormat="1" ht="13.5">
      <c r="A68" s="3" t="s">
        <v>322</v>
      </c>
      <c r="B68" s="71">
        <v>12000</v>
      </c>
      <c r="C68" s="39">
        <v>44708</v>
      </c>
      <c r="D68" s="2"/>
    </row>
    <row r="69" spans="1:4" s="7" customFormat="1" ht="14.25">
      <c r="A69" s="366" t="s">
        <v>527</v>
      </c>
      <c r="B69" s="94">
        <v>38000</v>
      </c>
      <c r="C69" s="39">
        <v>44712</v>
      </c>
      <c r="D69" s="2"/>
    </row>
    <row r="70" spans="1:4" s="7" customFormat="1" ht="13.5">
      <c r="A70" s="19" t="s">
        <v>434</v>
      </c>
      <c r="B70" s="94">
        <v>6727.29</v>
      </c>
      <c r="C70" s="39">
        <v>44728</v>
      </c>
      <c r="D70" s="2"/>
    </row>
    <row r="71" spans="1:4" ht="13.5">
      <c r="A71" s="24" t="s">
        <v>183</v>
      </c>
      <c r="B71" s="94">
        <v>1383.1</v>
      </c>
      <c r="C71" s="39">
        <v>44740</v>
      </c>
      <c r="D71" s="67"/>
    </row>
    <row r="72" spans="1:4" s="7" customFormat="1" ht="13.5">
      <c r="A72" s="19" t="s">
        <v>614</v>
      </c>
      <c r="B72" s="94">
        <v>30000</v>
      </c>
      <c r="C72" s="39">
        <v>44741</v>
      </c>
      <c r="D72" s="2"/>
    </row>
    <row r="73" spans="1:4" s="7" customFormat="1" ht="13.5">
      <c r="A73" s="24" t="s">
        <v>434</v>
      </c>
      <c r="B73" s="94">
        <v>20000</v>
      </c>
      <c r="C73" s="39">
        <v>44757</v>
      </c>
      <c r="D73" s="2"/>
    </row>
    <row r="74" spans="1:4" s="7" customFormat="1" ht="13.5">
      <c r="A74" s="24" t="s">
        <v>749</v>
      </c>
      <c r="B74" s="94">
        <v>30000</v>
      </c>
      <c r="C74" s="39">
        <v>44764</v>
      </c>
      <c r="D74" s="48"/>
    </row>
    <row r="75" spans="1:4" s="7" customFormat="1" ht="13.5">
      <c r="A75" s="24" t="s">
        <v>653</v>
      </c>
      <c r="B75" s="94">
        <v>25000</v>
      </c>
      <c r="C75" s="39">
        <v>44790</v>
      </c>
      <c r="D75" s="48"/>
    </row>
    <row r="76" spans="1:4" s="7" customFormat="1" ht="13.5">
      <c r="A76" s="24" t="s">
        <v>659</v>
      </c>
      <c r="B76" s="94">
        <v>20000</v>
      </c>
      <c r="C76" s="39">
        <v>44790</v>
      </c>
      <c r="D76" s="48"/>
    </row>
    <row r="77" spans="1:4" s="7" customFormat="1" ht="13.5">
      <c r="A77" s="24" t="s">
        <v>662</v>
      </c>
      <c r="B77" s="94">
        <v>7500</v>
      </c>
      <c r="C77" s="39">
        <v>44790</v>
      </c>
      <c r="D77" s="48"/>
    </row>
    <row r="78" spans="1:4" s="7" customFormat="1" ht="13.5">
      <c r="A78" s="24" t="s">
        <v>538</v>
      </c>
      <c r="B78" s="94">
        <v>12000</v>
      </c>
      <c r="C78" s="39">
        <v>44790</v>
      </c>
      <c r="D78" s="48"/>
    </row>
    <row r="79" spans="1:4" s="7" customFormat="1" ht="13.5">
      <c r="A79" s="24" t="s">
        <v>805</v>
      </c>
      <c r="B79" s="94">
        <v>33574.94</v>
      </c>
      <c r="C79" s="39">
        <v>44790</v>
      </c>
      <c r="D79" s="48"/>
    </row>
    <row r="80" spans="1:4" s="7" customFormat="1" ht="13.5">
      <c r="A80" s="24" t="s">
        <v>673</v>
      </c>
      <c r="B80" s="94">
        <v>13000</v>
      </c>
      <c r="C80" s="39">
        <v>44790</v>
      </c>
      <c r="D80" s="48"/>
    </row>
    <row r="81" spans="1:4" s="7" customFormat="1" ht="13.5">
      <c r="A81" s="24" t="s">
        <v>267</v>
      </c>
      <c r="B81" s="94">
        <v>25000</v>
      </c>
      <c r="C81" s="39">
        <v>44790</v>
      </c>
      <c r="D81" s="48"/>
    </row>
    <row r="82" spans="1:4" s="7" customFormat="1" ht="13.5">
      <c r="A82" s="24" t="s">
        <v>482</v>
      </c>
      <c r="B82" s="94">
        <v>15842</v>
      </c>
      <c r="C82" s="39">
        <v>44790</v>
      </c>
      <c r="D82" s="48"/>
    </row>
    <row r="83" spans="1:4" s="7" customFormat="1" ht="13.5">
      <c r="A83" s="24" t="s">
        <v>195</v>
      </c>
      <c r="B83" s="94">
        <v>9490</v>
      </c>
      <c r="C83" s="39">
        <v>44790</v>
      </c>
      <c r="D83" s="48"/>
    </row>
    <row r="84" spans="1:4" s="7" customFormat="1" ht="13.5">
      <c r="A84" s="24" t="s">
        <v>699</v>
      </c>
      <c r="B84" s="94">
        <v>20000</v>
      </c>
      <c r="C84" s="39">
        <v>44790</v>
      </c>
      <c r="D84" s="48"/>
    </row>
    <row r="85" spans="1:4" s="7" customFormat="1" ht="13.5">
      <c r="A85" s="24" t="s">
        <v>687</v>
      </c>
      <c r="B85" s="94">
        <v>2400</v>
      </c>
      <c r="C85" s="39">
        <v>44790</v>
      </c>
      <c r="D85" s="48"/>
    </row>
    <row r="86" spans="1:4" s="7" customFormat="1" ht="13.5">
      <c r="A86" s="24" t="s">
        <v>346</v>
      </c>
      <c r="B86" s="94">
        <v>5000</v>
      </c>
      <c r="C86" s="65">
        <v>44778</v>
      </c>
      <c r="D86" s="48"/>
    </row>
    <row r="87" spans="1:4" s="7" customFormat="1" ht="13.5">
      <c r="A87" s="24" t="s">
        <v>492</v>
      </c>
      <c r="B87" s="94">
        <v>45000</v>
      </c>
      <c r="C87" s="65">
        <v>44804</v>
      </c>
      <c r="D87" s="48"/>
    </row>
    <row r="88" spans="1:4" s="7" customFormat="1" ht="13.5">
      <c r="A88" s="24" t="s">
        <v>855</v>
      </c>
      <c r="B88" s="94">
        <v>15000</v>
      </c>
      <c r="C88" s="65">
        <v>44804</v>
      </c>
      <c r="D88" s="48"/>
    </row>
    <row r="89" spans="1:4" s="7" customFormat="1" ht="13.5">
      <c r="A89" s="24" t="s">
        <v>657</v>
      </c>
      <c r="B89" s="94">
        <v>16900</v>
      </c>
      <c r="C89" s="65">
        <v>44818</v>
      </c>
      <c r="D89" s="48"/>
    </row>
    <row r="90" spans="1:4" s="7" customFormat="1" ht="13.5">
      <c r="A90" s="24" t="s">
        <v>434</v>
      </c>
      <c r="B90" s="94">
        <v>15000</v>
      </c>
      <c r="C90" s="65">
        <v>44830</v>
      </c>
      <c r="D90" s="48"/>
    </row>
    <row r="91" spans="1:4" s="7" customFormat="1" ht="13.5">
      <c r="A91" s="24" t="s">
        <v>245</v>
      </c>
      <c r="B91" s="94">
        <v>15000</v>
      </c>
      <c r="C91" s="65">
        <v>44838</v>
      </c>
      <c r="D91" s="48"/>
    </row>
    <row r="92" spans="1:4" s="7" customFormat="1" ht="13.5">
      <c r="A92" s="24" t="s">
        <v>969</v>
      </c>
      <c r="B92" s="94">
        <v>45000</v>
      </c>
      <c r="C92" s="65">
        <v>44846</v>
      </c>
      <c r="D92" s="48"/>
    </row>
    <row r="93" spans="1:4" s="7" customFormat="1" ht="13.5">
      <c r="A93" s="24" t="s">
        <v>162</v>
      </c>
      <c r="B93" s="94">
        <v>30000</v>
      </c>
      <c r="C93" s="65">
        <v>44854</v>
      </c>
      <c r="D93" s="48"/>
    </row>
    <row r="94" spans="1:4" s="7" customFormat="1" ht="13.5">
      <c r="A94" s="367" t="s">
        <v>523</v>
      </c>
      <c r="B94" s="387">
        <v>5000</v>
      </c>
      <c r="C94" s="409">
        <v>44887</v>
      </c>
      <c r="D94" s="48"/>
    </row>
    <row r="95" spans="1:4" s="7" customFormat="1" ht="13.5">
      <c r="A95" s="24"/>
      <c r="B95" s="94"/>
      <c r="C95" s="65"/>
      <c r="D95" s="48"/>
    </row>
    <row r="96" spans="1:4" s="7" customFormat="1" ht="13.5">
      <c r="A96" s="24"/>
      <c r="B96" s="94"/>
      <c r="C96" s="65"/>
      <c r="D96" s="48"/>
    </row>
    <row r="97" spans="1:4" s="7" customFormat="1" ht="13.5">
      <c r="A97" s="3"/>
      <c r="B97" s="71"/>
      <c r="C97" s="65"/>
      <c r="D97" s="48"/>
    </row>
    <row r="98" spans="1:4" s="7" customFormat="1" ht="14.25" thickBot="1">
      <c r="A98" s="20"/>
      <c r="B98" s="398"/>
      <c r="C98" s="43"/>
      <c r="D98" s="48"/>
    </row>
    <row r="99" spans="1:4" ht="18" thickBot="1">
      <c r="A99" s="297" t="s">
        <v>40</v>
      </c>
      <c r="B99" s="399"/>
      <c r="C99" s="292"/>
      <c r="D99" s="293"/>
    </row>
    <row r="100" spans="1:4" s="7" customFormat="1" ht="18" thickBot="1">
      <c r="A100" s="419" t="s">
        <v>96</v>
      </c>
      <c r="B100" s="420"/>
      <c r="C100" s="420"/>
      <c r="D100" s="283"/>
    </row>
    <row r="101" spans="1:4" ht="13.5">
      <c r="A101" s="18" t="s">
        <v>115</v>
      </c>
      <c r="B101" s="330">
        <v>65000</v>
      </c>
      <c r="C101" s="286">
        <v>44566</v>
      </c>
      <c r="D101" s="54"/>
    </row>
    <row r="102" spans="1:4" ht="13.5">
      <c r="A102" s="18" t="s">
        <v>496</v>
      </c>
      <c r="B102" s="330">
        <v>10000</v>
      </c>
      <c r="C102" s="286">
        <v>44564</v>
      </c>
      <c r="D102" s="54"/>
    </row>
    <row r="103" spans="1:7" s="377" customFormat="1" ht="13.5">
      <c r="A103" s="3" t="s">
        <v>206</v>
      </c>
      <c r="B103" s="71">
        <v>3662.5</v>
      </c>
      <c r="C103" s="65">
        <v>44607</v>
      </c>
      <c r="D103" s="2" t="s">
        <v>116</v>
      </c>
      <c r="E103" s="376"/>
      <c r="F103" s="376"/>
      <c r="G103" s="376"/>
    </row>
    <row r="104" spans="1:4" s="7" customFormat="1" ht="13.5">
      <c r="A104" s="19" t="s">
        <v>115</v>
      </c>
      <c r="B104" s="94">
        <v>30000</v>
      </c>
      <c r="C104" s="38">
        <v>44666</v>
      </c>
      <c r="D104" s="2" t="s">
        <v>116</v>
      </c>
    </row>
    <row r="105" spans="1:4" s="7" customFormat="1" ht="13.5">
      <c r="A105" s="19" t="s">
        <v>206</v>
      </c>
      <c r="B105" s="94">
        <v>24116</v>
      </c>
      <c r="C105" s="38">
        <v>44670</v>
      </c>
      <c r="D105" s="2"/>
    </row>
    <row r="106" spans="1:4" s="7" customFormat="1" ht="13.5">
      <c r="A106" s="2" t="s">
        <v>206</v>
      </c>
      <c r="B106" s="71">
        <v>14505</v>
      </c>
      <c r="C106" s="38">
        <v>44670</v>
      </c>
      <c r="D106" s="2"/>
    </row>
    <row r="107" spans="1:4" s="7" customFormat="1" ht="13.5">
      <c r="A107" s="2" t="s">
        <v>206</v>
      </c>
      <c r="B107" s="71">
        <v>63160</v>
      </c>
      <c r="C107" s="38">
        <v>44670</v>
      </c>
      <c r="D107" s="2"/>
    </row>
    <row r="108" spans="1:7" ht="13.5">
      <c r="A108" s="1" t="s">
        <v>206</v>
      </c>
      <c r="B108" s="373">
        <v>4000</v>
      </c>
      <c r="C108" s="38">
        <v>44670</v>
      </c>
      <c r="D108" s="2"/>
      <c r="E108" s="6"/>
      <c r="F108" s="6"/>
      <c r="G108" s="6"/>
    </row>
    <row r="109" spans="1:7" ht="13.5">
      <c r="A109" s="1" t="s">
        <v>206</v>
      </c>
      <c r="B109" s="373">
        <v>1154</v>
      </c>
      <c r="C109" s="38">
        <v>44670</v>
      </c>
      <c r="D109" s="2"/>
      <c r="E109" s="6"/>
      <c r="F109" s="6"/>
      <c r="G109" s="6"/>
    </row>
    <row r="110" spans="1:7" ht="13.5">
      <c r="A110" s="1" t="s">
        <v>266</v>
      </c>
      <c r="B110" s="373">
        <v>75000</v>
      </c>
      <c r="C110" s="38">
        <v>44670</v>
      </c>
      <c r="D110" s="2"/>
      <c r="E110" s="6"/>
      <c r="F110" s="6"/>
      <c r="G110" s="6"/>
    </row>
    <row r="111" spans="1:7" ht="13.5">
      <c r="A111" s="1" t="s">
        <v>474</v>
      </c>
      <c r="B111" s="373">
        <v>25000</v>
      </c>
      <c r="C111" s="39">
        <v>44691</v>
      </c>
      <c r="D111" s="2"/>
      <c r="E111" s="6"/>
      <c r="F111" s="6"/>
      <c r="G111" s="6"/>
    </row>
    <row r="112" spans="1:7" ht="13.5">
      <c r="A112" s="1" t="s">
        <v>593</v>
      </c>
      <c r="B112" s="373">
        <v>5862.75</v>
      </c>
      <c r="C112" s="39">
        <v>44735</v>
      </c>
      <c r="D112" s="2" t="s">
        <v>619</v>
      </c>
      <c r="E112" s="6"/>
      <c r="F112" s="6"/>
      <c r="G112" s="6"/>
    </row>
    <row r="113" spans="1:7" ht="13.5">
      <c r="A113" s="1" t="s">
        <v>115</v>
      </c>
      <c r="B113" s="373">
        <v>98270.5</v>
      </c>
      <c r="C113" s="65">
        <v>44740</v>
      </c>
      <c r="D113" s="2" t="s">
        <v>116</v>
      </c>
      <c r="E113" s="6"/>
      <c r="F113" s="6"/>
      <c r="G113" s="6"/>
    </row>
    <row r="114" spans="1:7" ht="13.5">
      <c r="A114" s="1" t="s">
        <v>496</v>
      </c>
      <c r="B114" s="373">
        <v>214704</v>
      </c>
      <c r="C114" s="65">
        <v>44762</v>
      </c>
      <c r="D114" s="2" t="s">
        <v>748</v>
      </c>
      <c r="E114" s="6"/>
      <c r="F114" s="6"/>
      <c r="G114" s="6"/>
    </row>
    <row r="115" spans="1:7" ht="13.5">
      <c r="A115" s="1" t="s">
        <v>635</v>
      </c>
      <c r="B115" s="373">
        <v>2866.52</v>
      </c>
      <c r="C115" s="39">
        <v>44790</v>
      </c>
      <c r="D115" s="2"/>
      <c r="E115" s="6"/>
      <c r="F115" s="6"/>
      <c r="G115" s="6"/>
    </row>
    <row r="116" spans="1:7" ht="13.5">
      <c r="A116" s="3" t="s">
        <v>806</v>
      </c>
      <c r="B116" s="71">
        <v>6075</v>
      </c>
      <c r="C116" s="39">
        <v>44790</v>
      </c>
      <c r="D116" s="2"/>
      <c r="E116" s="6"/>
      <c r="F116" s="6"/>
      <c r="G116" s="6"/>
    </row>
    <row r="117" spans="1:4" s="7" customFormat="1" ht="13.5">
      <c r="A117" s="66" t="s">
        <v>482</v>
      </c>
      <c r="B117" s="400">
        <v>28960</v>
      </c>
      <c r="C117" s="39">
        <v>44790</v>
      </c>
      <c r="D117" s="2"/>
    </row>
    <row r="118" spans="1:4" s="7" customFormat="1" ht="13.5">
      <c r="A118" s="66" t="s">
        <v>176</v>
      </c>
      <c r="B118" s="400">
        <v>1635</v>
      </c>
      <c r="C118" s="39">
        <v>44790</v>
      </c>
      <c r="D118" s="2"/>
    </row>
    <row r="119" spans="1:4" s="7" customFormat="1" ht="13.5">
      <c r="A119" s="66" t="s">
        <v>496</v>
      </c>
      <c r="B119" s="400">
        <v>214704</v>
      </c>
      <c r="C119" s="39">
        <v>44790</v>
      </c>
      <c r="D119" s="2" t="s">
        <v>748</v>
      </c>
    </row>
    <row r="120" spans="1:4" s="7" customFormat="1" ht="13.5">
      <c r="A120" s="2" t="s">
        <v>474</v>
      </c>
      <c r="B120" s="71">
        <v>25000</v>
      </c>
      <c r="C120" s="39">
        <v>44790</v>
      </c>
      <c r="D120" s="2"/>
    </row>
    <row r="121" spans="1:4" s="7" customFormat="1" ht="13.5">
      <c r="A121" s="66" t="s">
        <v>827</v>
      </c>
      <c r="B121" s="400">
        <v>36000</v>
      </c>
      <c r="C121" s="39">
        <v>44790</v>
      </c>
      <c r="D121" s="2" t="s">
        <v>116</v>
      </c>
    </row>
    <row r="122" spans="1:4" s="7" customFormat="1" ht="13.5">
      <c r="A122" s="66" t="s">
        <v>806</v>
      </c>
      <c r="B122" s="400">
        <v>34583</v>
      </c>
      <c r="C122" s="39">
        <v>44795</v>
      </c>
      <c r="D122" s="2"/>
    </row>
    <row r="123" spans="1:4" s="7" customFormat="1" ht="13.5">
      <c r="A123" s="66" t="s">
        <v>806</v>
      </c>
      <c r="B123" s="400">
        <v>51421</v>
      </c>
      <c r="C123" s="39">
        <v>44795</v>
      </c>
      <c r="D123" s="2"/>
    </row>
    <row r="124" spans="1:7" ht="13.5">
      <c r="A124" s="66" t="s">
        <v>593</v>
      </c>
      <c r="B124" s="400">
        <v>8805</v>
      </c>
      <c r="C124" s="39">
        <v>44816</v>
      </c>
      <c r="D124" s="2" t="s">
        <v>960</v>
      </c>
      <c r="E124" s="6"/>
      <c r="F124" s="6"/>
      <c r="G124" s="6"/>
    </row>
    <row r="125" spans="1:7" ht="13.5">
      <c r="A125" s="66" t="s">
        <v>115</v>
      </c>
      <c r="B125" s="400">
        <v>77948.59</v>
      </c>
      <c r="C125" s="39">
        <v>44839</v>
      </c>
      <c r="D125" s="2" t="s">
        <v>116</v>
      </c>
      <c r="E125" s="6"/>
      <c r="F125" s="6"/>
      <c r="G125" s="6"/>
    </row>
    <row r="126" spans="1:7" ht="13.5">
      <c r="A126" s="412" t="s">
        <v>159</v>
      </c>
      <c r="B126" s="413">
        <v>331570</v>
      </c>
      <c r="C126" s="381">
        <v>44867</v>
      </c>
      <c r="D126" s="2"/>
      <c r="E126" s="6"/>
      <c r="F126" s="6"/>
      <c r="G126" s="6"/>
    </row>
    <row r="127" spans="1:7" ht="13.5">
      <c r="A127" s="66" t="s">
        <v>827</v>
      </c>
      <c r="B127" s="400">
        <v>19000</v>
      </c>
      <c r="C127" s="39">
        <v>44872</v>
      </c>
      <c r="D127" s="2"/>
      <c r="E127" s="6"/>
      <c r="F127" s="6"/>
      <c r="G127" s="6"/>
    </row>
    <row r="128" spans="1:7" ht="13.5">
      <c r="A128" s="66" t="s">
        <v>806</v>
      </c>
      <c r="B128" s="400">
        <v>14977.18</v>
      </c>
      <c r="C128" s="39">
        <v>44879</v>
      </c>
      <c r="D128" s="2"/>
      <c r="E128" s="6"/>
      <c r="F128" s="6"/>
      <c r="G128" s="6"/>
    </row>
    <row r="129" spans="1:7" ht="13.5">
      <c r="A129" s="412" t="s">
        <v>593</v>
      </c>
      <c r="B129" s="413">
        <v>11439.25</v>
      </c>
      <c r="C129" s="381">
        <v>44887</v>
      </c>
      <c r="D129" s="2"/>
      <c r="E129" s="6"/>
      <c r="F129" s="6"/>
      <c r="G129" s="6"/>
    </row>
    <row r="130" spans="1:7" ht="13.5">
      <c r="A130" s="66"/>
      <c r="B130" s="400"/>
      <c r="C130" s="39"/>
      <c r="D130" s="2"/>
      <c r="E130" s="6"/>
      <c r="F130" s="6"/>
      <c r="G130" s="6"/>
    </row>
    <row r="131" spans="1:7" ht="13.5">
      <c r="A131" s="66"/>
      <c r="B131" s="400"/>
      <c r="C131" s="39"/>
      <c r="D131" s="2"/>
      <c r="E131" s="6"/>
      <c r="F131" s="6"/>
      <c r="G131" s="6"/>
    </row>
    <row r="132" spans="1:7" ht="13.5">
      <c r="A132" s="66"/>
      <c r="B132" s="400"/>
      <c r="C132" s="39"/>
      <c r="D132" s="255"/>
      <c r="E132" s="6"/>
      <c r="F132" s="6"/>
      <c r="G132" s="6"/>
    </row>
    <row r="133" spans="1:7" ht="14.25" thickBot="1">
      <c r="A133" s="76"/>
      <c r="B133" s="325"/>
      <c r="C133" s="287"/>
      <c r="D133" s="255"/>
      <c r="E133" s="6"/>
      <c r="F133" s="6"/>
      <c r="G133" s="6"/>
    </row>
    <row r="134" spans="1:7" ht="18" thickBot="1">
      <c r="A134" s="419" t="s">
        <v>95</v>
      </c>
      <c r="B134" s="420"/>
      <c r="C134" s="420"/>
      <c r="D134" s="288"/>
      <c r="E134" s="6"/>
      <c r="F134" s="6"/>
      <c r="G134" s="6"/>
    </row>
    <row r="135" spans="1:7" ht="13.5">
      <c r="A135" s="18" t="s">
        <v>266</v>
      </c>
      <c r="B135" s="330">
        <v>12925</v>
      </c>
      <c r="C135" s="286">
        <v>44648</v>
      </c>
      <c r="D135" s="54"/>
      <c r="E135" s="6"/>
      <c r="F135" s="6"/>
      <c r="G135" s="6"/>
    </row>
    <row r="136" spans="1:4" ht="13.5">
      <c r="A136" s="9"/>
      <c r="B136" s="401"/>
      <c r="C136" s="55"/>
      <c r="D136" s="9"/>
    </row>
    <row r="137" spans="1:4" ht="13.5">
      <c r="A137" s="9"/>
      <c r="B137" s="401"/>
      <c r="C137" s="55"/>
      <c r="D137" s="9"/>
    </row>
    <row r="138" spans="1:4" ht="13.5">
      <c r="A138" s="9"/>
      <c r="B138" s="401"/>
      <c r="C138" s="55"/>
      <c r="D138" s="9"/>
    </row>
    <row r="139" spans="1:4" ht="13.5">
      <c r="A139" s="9"/>
      <c r="B139" s="401"/>
      <c r="C139" s="55"/>
      <c r="D139" s="9"/>
    </row>
    <row r="140" spans="1:4" ht="13.5">
      <c r="A140" s="9"/>
      <c r="B140" s="401"/>
      <c r="C140" s="55"/>
      <c r="D140" s="9"/>
    </row>
    <row r="141" spans="1:4" ht="13.5">
      <c r="A141" s="1"/>
      <c r="B141" s="373"/>
      <c r="C141" s="65"/>
      <c r="D141" s="9"/>
    </row>
    <row r="142" spans="1:7" ht="13.5">
      <c r="A142" s="2"/>
      <c r="B142" s="71"/>
      <c r="C142" s="41"/>
      <c r="D142" s="51"/>
      <c r="E142" s="6"/>
      <c r="F142" s="6"/>
      <c r="G142" s="6"/>
    </row>
    <row r="143" spans="1:7" ht="14.25" thickBot="1">
      <c r="A143" s="19"/>
      <c r="B143" s="398"/>
      <c r="C143" s="43"/>
      <c r="D143" s="51"/>
      <c r="E143" s="6"/>
      <c r="F143" s="6"/>
      <c r="G143" s="6"/>
    </row>
    <row r="144" spans="1:4" ht="18" thickBot="1">
      <c r="A144" s="297" t="s">
        <v>41</v>
      </c>
      <c r="B144" s="399"/>
      <c r="C144" s="292"/>
      <c r="D144" s="293"/>
    </row>
    <row r="145" spans="1:4" ht="18" thickBot="1">
      <c r="A145" s="295" t="s">
        <v>93</v>
      </c>
      <c r="B145" s="394"/>
      <c r="C145" s="40"/>
      <c r="D145" s="283"/>
    </row>
    <row r="146" spans="1:4" ht="13.5">
      <c r="A146" s="27" t="s">
        <v>318</v>
      </c>
      <c r="B146" s="330">
        <v>12000</v>
      </c>
      <c r="C146" s="38">
        <v>44670</v>
      </c>
      <c r="D146" s="54"/>
    </row>
    <row r="147" spans="1:4" ht="13.5">
      <c r="A147" s="3" t="s">
        <v>317</v>
      </c>
      <c r="B147" s="71">
        <v>60000</v>
      </c>
      <c r="C147" s="38">
        <v>44670</v>
      </c>
      <c r="D147" s="56"/>
    </row>
    <row r="148" spans="1:4" ht="13.5">
      <c r="A148" s="18" t="s">
        <v>319</v>
      </c>
      <c r="B148" s="330">
        <v>5400</v>
      </c>
      <c r="C148" s="38">
        <v>44672</v>
      </c>
      <c r="D148" s="9"/>
    </row>
    <row r="149" spans="1:4" ht="13.5">
      <c r="A149" s="18" t="s">
        <v>105</v>
      </c>
      <c r="B149" s="330">
        <v>9000</v>
      </c>
      <c r="C149" s="38">
        <v>44698</v>
      </c>
      <c r="D149" s="9"/>
    </row>
    <row r="150" spans="1:4" ht="13.5">
      <c r="A150" s="18"/>
      <c r="B150" s="330"/>
      <c r="C150" s="38"/>
      <c r="D150" s="9"/>
    </row>
    <row r="151" spans="1:4" ht="13.5">
      <c r="A151" s="18"/>
      <c r="B151" s="330"/>
      <c r="C151" s="38"/>
      <c r="D151" s="9"/>
    </row>
    <row r="152" spans="1:4" ht="13.5">
      <c r="A152" s="3"/>
      <c r="B152" s="330"/>
      <c r="C152" s="38"/>
      <c r="D152" s="9"/>
    </row>
    <row r="153" spans="1:4" ht="14.25" thickBot="1">
      <c r="A153" s="24"/>
      <c r="B153" s="94"/>
      <c r="C153" s="39"/>
      <c r="D153" s="9"/>
    </row>
    <row r="154" spans="1:4" ht="18" thickBot="1">
      <c r="A154" s="295" t="s">
        <v>94</v>
      </c>
      <c r="B154" s="394"/>
      <c r="C154" s="40"/>
      <c r="D154" s="283"/>
    </row>
    <row r="155" spans="1:4" ht="13.5">
      <c r="A155" s="76" t="s">
        <v>213</v>
      </c>
      <c r="B155" s="325">
        <v>5500</v>
      </c>
      <c r="C155" s="38">
        <v>44614</v>
      </c>
      <c r="D155" s="54"/>
    </row>
    <row r="156" spans="1:4" ht="13.5">
      <c r="A156" s="3" t="s">
        <v>297</v>
      </c>
      <c r="B156" s="94">
        <v>15000</v>
      </c>
      <c r="C156" s="38">
        <v>44652</v>
      </c>
      <c r="D156" s="9"/>
    </row>
    <row r="157" spans="1:4" ht="13.5">
      <c r="A157" s="19" t="s">
        <v>319</v>
      </c>
      <c r="B157" s="94">
        <v>25000</v>
      </c>
      <c r="C157" s="38">
        <v>44670</v>
      </c>
      <c r="D157" s="9"/>
    </row>
    <row r="158" spans="1:4" ht="13.5">
      <c r="A158" s="19" t="s">
        <v>118</v>
      </c>
      <c r="B158" s="94">
        <v>15000</v>
      </c>
      <c r="C158" s="38">
        <v>44670</v>
      </c>
      <c r="D158" s="9"/>
    </row>
    <row r="159" spans="1:4" ht="13.5">
      <c r="A159" s="19" t="s">
        <v>320</v>
      </c>
      <c r="B159" s="94">
        <v>5000</v>
      </c>
      <c r="C159" s="39">
        <v>44694</v>
      </c>
      <c r="D159" s="9"/>
    </row>
    <row r="160" spans="1:4" ht="13.5">
      <c r="A160" s="19" t="s">
        <v>146</v>
      </c>
      <c r="B160" s="94">
        <v>15000</v>
      </c>
      <c r="C160" s="39">
        <v>44741</v>
      </c>
      <c r="D160" s="9"/>
    </row>
    <row r="161" spans="1:4" ht="13.5">
      <c r="A161" s="19" t="s">
        <v>319</v>
      </c>
      <c r="B161" s="94">
        <v>5000</v>
      </c>
      <c r="C161" s="39">
        <v>44749</v>
      </c>
      <c r="D161" s="9"/>
    </row>
    <row r="162" spans="1:4" ht="13.5">
      <c r="A162" s="19" t="s">
        <v>558</v>
      </c>
      <c r="B162" s="94">
        <v>20000</v>
      </c>
      <c r="C162" s="39">
        <v>44790</v>
      </c>
      <c r="D162" s="9"/>
    </row>
    <row r="163" spans="1:4" ht="13.5">
      <c r="A163" s="19" t="s">
        <v>562</v>
      </c>
      <c r="B163" s="94">
        <v>2875</v>
      </c>
      <c r="C163" s="39">
        <v>44790</v>
      </c>
      <c r="D163" s="9"/>
    </row>
    <row r="164" spans="1:4" ht="13.5">
      <c r="A164" s="19" t="s">
        <v>668</v>
      </c>
      <c r="B164" s="94">
        <v>25000</v>
      </c>
      <c r="C164" s="39">
        <v>44790</v>
      </c>
      <c r="D164" s="9"/>
    </row>
    <row r="165" spans="1:4" ht="13.5">
      <c r="A165" s="19" t="s">
        <v>666</v>
      </c>
      <c r="B165" s="94">
        <v>8640</v>
      </c>
      <c r="C165" s="39">
        <v>44790</v>
      </c>
      <c r="D165" s="9"/>
    </row>
    <row r="166" spans="1:4" ht="13.5">
      <c r="A166" s="19" t="s">
        <v>851</v>
      </c>
      <c r="B166" s="94">
        <v>15000</v>
      </c>
      <c r="C166" s="39">
        <v>44804</v>
      </c>
      <c r="D166" s="9"/>
    </row>
    <row r="167" spans="1:4" ht="13.5">
      <c r="A167" s="19" t="s">
        <v>853</v>
      </c>
      <c r="B167" s="94">
        <v>15000</v>
      </c>
      <c r="C167" s="39">
        <v>44804</v>
      </c>
      <c r="D167" s="9"/>
    </row>
    <row r="168" spans="1:4" ht="13.5">
      <c r="A168" s="19" t="s">
        <v>1123</v>
      </c>
      <c r="B168" s="94">
        <v>30000</v>
      </c>
      <c r="C168" s="39">
        <v>44876</v>
      </c>
      <c r="D168" s="9"/>
    </row>
    <row r="169" spans="1:4" ht="13.5">
      <c r="A169" s="2"/>
      <c r="B169" s="71"/>
      <c r="C169" s="65"/>
      <c r="D169" s="263"/>
    </row>
    <row r="170" spans="1:4" ht="13.5">
      <c r="A170" s="2"/>
      <c r="B170" s="71"/>
      <c r="C170" s="65"/>
      <c r="D170" s="68"/>
    </row>
    <row r="171" spans="1:4" ht="13.5">
      <c r="A171" s="2"/>
      <c r="B171" s="71"/>
      <c r="C171" s="65"/>
      <c r="D171" s="68"/>
    </row>
    <row r="172" spans="1:4" ht="13.5">
      <c r="A172" s="2"/>
      <c r="B172" s="71"/>
      <c r="C172" s="65"/>
      <c r="D172" s="68"/>
    </row>
    <row r="173" spans="1:4" ht="13.5">
      <c r="A173" s="2"/>
      <c r="B173" s="71"/>
      <c r="C173" s="65"/>
      <c r="D173" s="68"/>
    </row>
    <row r="174" spans="1:4" ht="13.5">
      <c r="A174" s="2"/>
      <c r="B174" s="71"/>
      <c r="C174" s="65"/>
      <c r="D174" s="68"/>
    </row>
    <row r="175" spans="1:4" ht="13.5">
      <c r="A175" s="2"/>
      <c r="B175" s="71"/>
      <c r="C175" s="65"/>
      <c r="D175" s="69"/>
    </row>
    <row r="176" spans="1:3" ht="13.5">
      <c r="A176" s="2"/>
      <c r="B176" s="71"/>
      <c r="C176" s="65"/>
    </row>
    <row r="177" spans="1:4" ht="13.5">
      <c r="A177" s="2"/>
      <c r="B177" s="71"/>
      <c r="C177" s="65"/>
      <c r="D177" s="68"/>
    </row>
    <row r="178" spans="1:4" ht="13.5">
      <c r="A178" s="19"/>
      <c r="B178" s="94"/>
      <c r="C178" s="39"/>
      <c r="D178" s="9"/>
    </row>
    <row r="179" spans="1:4" ht="13.5">
      <c r="A179" s="19"/>
      <c r="B179" s="94"/>
      <c r="C179" s="39"/>
      <c r="D179" s="9"/>
    </row>
    <row r="180" spans="1:4" ht="13.5">
      <c r="A180" s="19"/>
      <c r="B180" s="94"/>
      <c r="C180" s="39"/>
      <c r="D180" s="9"/>
    </row>
    <row r="181" spans="1:4" ht="13.5">
      <c r="A181" s="19"/>
      <c r="B181" s="94"/>
      <c r="C181" s="39"/>
      <c r="D181" s="9"/>
    </row>
    <row r="182" spans="1:4" ht="13.5">
      <c r="A182" s="19"/>
      <c r="B182" s="94"/>
      <c r="C182" s="39"/>
      <c r="D182" s="9"/>
    </row>
    <row r="183" spans="1:4" ht="13.5">
      <c r="A183" s="19"/>
      <c r="B183" s="94"/>
      <c r="C183" s="39"/>
      <c r="D183" s="9"/>
    </row>
    <row r="184" spans="1:4" ht="13.5">
      <c r="A184" s="19"/>
      <c r="B184" s="94"/>
      <c r="C184" s="39"/>
      <c r="D184" s="9"/>
    </row>
    <row r="185" spans="1:4" ht="14.25" thickBot="1">
      <c r="A185" s="19"/>
      <c r="B185" s="398"/>
      <c r="C185" s="43"/>
      <c r="D185" s="70"/>
    </row>
    <row r="186" spans="1:6" ht="18" thickBot="1">
      <c r="A186" s="297" t="s">
        <v>42</v>
      </c>
      <c r="B186" s="399"/>
      <c r="C186" s="292"/>
      <c r="D186" s="293"/>
      <c r="F186" s="74"/>
    </row>
    <row r="187" spans="1:6" ht="18" thickBot="1">
      <c r="A187" s="296" t="s">
        <v>92</v>
      </c>
      <c r="B187" s="402"/>
      <c r="C187" s="37"/>
      <c r="D187" s="291"/>
      <c r="F187" s="74"/>
    </row>
    <row r="188" spans="1:6" s="7" customFormat="1" ht="13.5">
      <c r="A188" s="18" t="s">
        <v>193</v>
      </c>
      <c r="B188" s="330">
        <v>8000</v>
      </c>
      <c r="C188" s="42">
        <v>44599</v>
      </c>
      <c r="D188" s="18"/>
      <c r="F188" s="75"/>
    </row>
    <row r="189" spans="1:6" s="7" customFormat="1" ht="13.5">
      <c r="A189" s="3" t="s">
        <v>184</v>
      </c>
      <c r="B189" s="71">
        <v>50000</v>
      </c>
      <c r="C189" s="65">
        <v>44621</v>
      </c>
      <c r="D189" s="2"/>
      <c r="F189" s="75"/>
    </row>
    <row r="190" spans="1:6" s="7" customFormat="1" ht="13.5">
      <c r="A190" s="27" t="s">
        <v>468</v>
      </c>
      <c r="B190" s="71">
        <v>55500</v>
      </c>
      <c r="C190" s="65">
        <v>44687</v>
      </c>
      <c r="D190" s="2"/>
      <c r="F190" s="75"/>
    </row>
    <row r="191" spans="1:6" s="7" customFormat="1" ht="13.5">
      <c r="A191" s="27" t="s">
        <v>193</v>
      </c>
      <c r="B191" s="71">
        <v>464</v>
      </c>
      <c r="C191" s="65">
        <v>44861</v>
      </c>
      <c r="D191" s="2"/>
      <c r="F191" s="75"/>
    </row>
    <row r="192" spans="1:6" s="7" customFormat="1" ht="13.5">
      <c r="A192" s="27" t="s">
        <v>468</v>
      </c>
      <c r="B192" s="71">
        <v>55500</v>
      </c>
      <c r="C192" s="65">
        <v>44880</v>
      </c>
      <c r="D192" s="2"/>
      <c r="F192" s="75"/>
    </row>
    <row r="193" spans="1:6" s="7" customFormat="1" ht="13.5">
      <c r="A193" s="27"/>
      <c r="B193" s="71"/>
      <c r="C193" s="65"/>
      <c r="D193" s="2"/>
      <c r="F193" s="75"/>
    </row>
    <row r="194" spans="1:6" s="7" customFormat="1" ht="13.5">
      <c r="A194" s="27"/>
      <c r="B194" s="71"/>
      <c r="C194" s="65"/>
      <c r="D194" s="2"/>
      <c r="F194" s="75"/>
    </row>
    <row r="195" spans="1:6" s="7" customFormat="1" ht="13.5">
      <c r="A195" s="27"/>
      <c r="B195" s="71"/>
      <c r="C195" s="65"/>
      <c r="D195" s="2"/>
      <c r="F195" s="75"/>
    </row>
    <row r="196" spans="1:6" s="7" customFormat="1" ht="13.5">
      <c r="A196" s="27"/>
      <c r="B196" s="71"/>
      <c r="C196" s="65"/>
      <c r="D196" s="2"/>
      <c r="F196" s="75"/>
    </row>
    <row r="197" spans="1:6" s="7" customFormat="1" ht="13.5">
      <c r="A197" s="27"/>
      <c r="B197" s="71"/>
      <c r="C197" s="65"/>
      <c r="D197" s="56"/>
      <c r="F197" s="75"/>
    </row>
    <row r="198" spans="1:6" s="7" customFormat="1" ht="13.5">
      <c r="A198" s="18"/>
      <c r="B198" s="71"/>
      <c r="C198" s="65"/>
      <c r="D198" s="56"/>
      <c r="F198" s="75"/>
    </row>
    <row r="199" spans="1:6" ht="14.25" thickBot="1">
      <c r="A199" s="19"/>
      <c r="B199" s="398"/>
      <c r="C199" s="43"/>
      <c r="D199" s="70"/>
      <c r="F199" s="75"/>
    </row>
    <row r="200" spans="1:4" ht="18" thickBot="1">
      <c r="A200" s="295" t="s">
        <v>91</v>
      </c>
      <c r="B200" s="394"/>
      <c r="C200" s="40"/>
      <c r="D200" s="283"/>
    </row>
    <row r="201" spans="1:4" ht="13.5">
      <c r="A201" s="27" t="s">
        <v>157</v>
      </c>
      <c r="B201" s="330">
        <v>20000</v>
      </c>
      <c r="C201" s="38">
        <v>44580</v>
      </c>
      <c r="D201" s="285"/>
    </row>
    <row r="202" spans="1:4" ht="13.5">
      <c r="A202" s="3" t="s">
        <v>229</v>
      </c>
      <c r="B202" s="71">
        <v>20000</v>
      </c>
      <c r="C202" s="38">
        <v>44621</v>
      </c>
      <c r="D202" s="9"/>
    </row>
    <row r="203" spans="1:4" s="7" customFormat="1" ht="13.5">
      <c r="A203" s="19" t="s">
        <v>334</v>
      </c>
      <c r="B203" s="94">
        <v>15000</v>
      </c>
      <c r="C203" s="38">
        <v>44670</v>
      </c>
      <c r="D203" s="56"/>
    </row>
    <row r="204" spans="1:4" ht="13.5">
      <c r="A204" s="19" t="s">
        <v>428</v>
      </c>
      <c r="B204" s="94">
        <v>50000</v>
      </c>
      <c r="C204" s="39">
        <v>44673</v>
      </c>
      <c r="D204" s="9"/>
    </row>
    <row r="205" spans="1:4" ht="13.5">
      <c r="A205" s="19" t="s">
        <v>611</v>
      </c>
      <c r="B205" s="71">
        <v>30000</v>
      </c>
      <c r="C205" s="39">
        <v>44741</v>
      </c>
      <c r="D205" s="9"/>
    </row>
    <row r="206" spans="1:4" ht="13.5">
      <c r="A206" s="19" t="s">
        <v>850</v>
      </c>
      <c r="B206" s="94">
        <v>30000</v>
      </c>
      <c r="C206" s="39">
        <v>44804</v>
      </c>
      <c r="D206" s="67"/>
    </row>
    <row r="207" spans="1:4" ht="13.5">
      <c r="A207" s="2" t="s">
        <v>852</v>
      </c>
      <c r="B207" s="71">
        <v>15000</v>
      </c>
      <c r="C207" s="65">
        <v>44804</v>
      </c>
      <c r="D207" s="72"/>
    </row>
    <row r="208" spans="1:4" ht="13.5">
      <c r="A208" s="2" t="s">
        <v>854</v>
      </c>
      <c r="B208" s="71">
        <v>15000</v>
      </c>
      <c r="C208" s="65">
        <v>44804</v>
      </c>
      <c r="D208" s="72"/>
    </row>
    <row r="209" spans="1:4" ht="13.5">
      <c r="A209" s="2" t="s">
        <v>670</v>
      </c>
      <c r="B209" s="71">
        <v>5000</v>
      </c>
      <c r="C209" s="65">
        <v>44804</v>
      </c>
      <c r="D209" s="72"/>
    </row>
    <row r="210" spans="1:4" ht="13.5">
      <c r="A210" s="274" t="s">
        <v>934</v>
      </c>
      <c r="B210" s="71">
        <v>15000</v>
      </c>
      <c r="C210" s="65">
        <v>44838</v>
      </c>
      <c r="D210" s="72"/>
    </row>
    <row r="211" spans="1:4" ht="13.5">
      <c r="A211" s="274" t="s">
        <v>935</v>
      </c>
      <c r="B211" s="71">
        <v>30000</v>
      </c>
      <c r="C211" s="65">
        <v>44838</v>
      </c>
      <c r="D211" s="72"/>
    </row>
    <row r="212" spans="1:4" ht="13.5">
      <c r="A212" s="274" t="s">
        <v>936</v>
      </c>
      <c r="B212" s="71">
        <v>15000</v>
      </c>
      <c r="C212" s="65">
        <v>44838</v>
      </c>
      <c r="D212" s="72"/>
    </row>
    <row r="213" spans="1:4" ht="13.5">
      <c r="A213" s="274" t="s">
        <v>989</v>
      </c>
      <c r="B213" s="71">
        <v>15000</v>
      </c>
      <c r="C213" s="65">
        <v>44859</v>
      </c>
      <c r="D213" s="72"/>
    </row>
    <row r="214" spans="1:4" ht="13.5">
      <c r="A214" s="274" t="s">
        <v>1019</v>
      </c>
      <c r="B214" s="71">
        <v>15000</v>
      </c>
      <c r="C214" s="65">
        <v>44866</v>
      </c>
      <c r="D214" s="72"/>
    </row>
    <row r="215" spans="1:4" ht="13.5">
      <c r="A215" s="274" t="s">
        <v>1018</v>
      </c>
      <c r="B215" s="71">
        <v>15000</v>
      </c>
      <c r="C215" s="65">
        <v>44866</v>
      </c>
      <c r="D215" s="72"/>
    </row>
    <row r="216" spans="1:4" ht="13.5">
      <c r="A216" s="274"/>
      <c r="B216" s="71"/>
      <c r="C216" s="65"/>
      <c r="D216" s="72"/>
    </row>
    <row r="217" spans="1:4" ht="13.5">
      <c r="A217" s="274"/>
      <c r="B217" s="71"/>
      <c r="C217" s="65"/>
      <c r="D217" s="72"/>
    </row>
    <row r="218" spans="1:4" ht="13.5">
      <c r="A218" s="2"/>
      <c r="B218" s="71"/>
      <c r="C218" s="65"/>
      <c r="D218" s="54"/>
    </row>
    <row r="219" spans="1:4" ht="13.5">
      <c r="A219" s="2"/>
      <c r="B219" s="71"/>
      <c r="C219" s="65"/>
      <c r="D219" s="54"/>
    </row>
    <row r="220" spans="1:4" ht="12.75" customHeight="1" thickBot="1">
      <c r="A220" s="19"/>
      <c r="B220" s="94"/>
      <c r="C220" s="287"/>
      <c r="D220" s="70"/>
    </row>
    <row r="221" spans="1:4" ht="18" thickBot="1">
      <c r="A221" s="297" t="s">
        <v>43</v>
      </c>
      <c r="B221" s="399"/>
      <c r="C221" s="292"/>
      <c r="D221" s="293"/>
    </row>
    <row r="222" spans="1:4" ht="18" thickBot="1">
      <c r="A222" s="296" t="s">
        <v>90</v>
      </c>
      <c r="B222" s="402"/>
      <c r="C222" s="37"/>
      <c r="D222" s="291"/>
    </row>
    <row r="223" spans="1:4" ht="13.5">
      <c r="A223" s="18"/>
      <c r="B223" s="330"/>
      <c r="C223" s="42"/>
      <c r="D223" s="54"/>
    </row>
    <row r="224" spans="1:4" ht="13.5">
      <c r="A224" s="3"/>
      <c r="B224" s="71"/>
      <c r="C224" s="41"/>
      <c r="D224" s="9"/>
    </row>
    <row r="225" spans="1:4" ht="13.5">
      <c r="A225" s="27"/>
      <c r="B225" s="71"/>
      <c r="C225" s="41"/>
      <c r="D225" s="9"/>
    </row>
    <row r="226" spans="1:4" ht="13.5">
      <c r="A226" s="27"/>
      <c r="B226" s="71"/>
      <c r="C226" s="41"/>
      <c r="D226" s="9"/>
    </row>
    <row r="227" spans="1:4" ht="13.5">
      <c r="A227" s="27"/>
      <c r="B227" s="71"/>
      <c r="C227" s="41"/>
      <c r="D227" s="9"/>
    </row>
    <row r="228" spans="1:4" ht="13.5">
      <c r="A228" s="18"/>
      <c r="B228" s="71"/>
      <c r="C228" s="41"/>
      <c r="D228" s="52"/>
    </row>
    <row r="229" spans="1:4" ht="14.25" thickBot="1">
      <c r="A229" s="19"/>
      <c r="B229" s="398"/>
      <c r="C229" s="43"/>
      <c r="D229" s="284"/>
    </row>
    <row r="230" spans="1:4" ht="18" thickBot="1">
      <c r="A230" s="295" t="s">
        <v>89</v>
      </c>
      <c r="B230" s="394"/>
      <c r="C230" s="40"/>
      <c r="D230" s="283"/>
    </row>
    <row r="231" spans="1:4" ht="13.5">
      <c r="A231" s="27" t="s">
        <v>150</v>
      </c>
      <c r="B231" s="325">
        <v>30000</v>
      </c>
      <c r="C231" s="39">
        <v>44790</v>
      </c>
      <c r="D231" s="54"/>
    </row>
    <row r="232" spans="1:4" ht="13.5">
      <c r="A232" s="3" t="s">
        <v>678</v>
      </c>
      <c r="B232" s="94">
        <v>17400</v>
      </c>
      <c r="C232" s="39">
        <v>44804</v>
      </c>
      <c r="D232" s="9"/>
    </row>
    <row r="233" spans="1:4" ht="13.5">
      <c r="A233" s="3"/>
      <c r="B233" s="94"/>
      <c r="C233" s="39"/>
      <c r="D233" s="9"/>
    </row>
    <row r="234" spans="1:4" ht="13.5">
      <c r="A234" s="3"/>
      <c r="B234" s="94"/>
      <c r="C234" s="39"/>
      <c r="D234" s="9"/>
    </row>
    <row r="235" spans="1:4" ht="13.5">
      <c r="A235" s="3"/>
      <c r="B235" s="94"/>
      <c r="C235" s="39"/>
      <c r="D235" s="9"/>
    </row>
    <row r="236" spans="1:4" ht="13.5">
      <c r="A236" s="3"/>
      <c r="B236" s="94"/>
      <c r="C236" s="65"/>
      <c r="D236" s="9"/>
    </row>
    <row r="237" spans="1:4" ht="13.5">
      <c r="A237" s="3"/>
      <c r="B237" s="94"/>
      <c r="C237" s="39"/>
      <c r="D237" s="9"/>
    </row>
    <row r="238" spans="1:4" ht="13.5">
      <c r="A238" s="3"/>
      <c r="B238" s="94"/>
      <c r="C238" s="39"/>
      <c r="D238" s="9"/>
    </row>
    <row r="239" spans="1:4" ht="13.5">
      <c r="A239" s="3"/>
      <c r="B239" s="94"/>
      <c r="C239" s="39"/>
      <c r="D239" s="9"/>
    </row>
    <row r="240" spans="1:4" ht="14.25" thickBot="1">
      <c r="A240" s="24"/>
      <c r="B240" s="94"/>
      <c r="C240" s="39"/>
      <c r="D240" s="70"/>
    </row>
    <row r="241" spans="1:4" ht="18" thickBot="1">
      <c r="A241" s="294" t="s">
        <v>88</v>
      </c>
      <c r="B241" s="394"/>
      <c r="C241" s="40"/>
      <c r="D241" s="283"/>
    </row>
    <row r="242" spans="1:4" ht="13.5">
      <c r="A242" s="18" t="s">
        <v>105</v>
      </c>
      <c r="B242" s="330">
        <v>5000</v>
      </c>
      <c r="C242" s="42">
        <v>44564</v>
      </c>
      <c r="D242" s="54"/>
    </row>
    <row r="243" spans="1:4" ht="13.5">
      <c r="A243" s="2" t="s">
        <v>106</v>
      </c>
      <c r="B243" s="71">
        <v>5000</v>
      </c>
      <c r="C243" s="41">
        <v>44564</v>
      </c>
      <c r="D243" s="9"/>
    </row>
    <row r="244" spans="1:4" ht="13.5">
      <c r="A244" s="2" t="s">
        <v>117</v>
      </c>
      <c r="B244" s="71">
        <v>5000</v>
      </c>
      <c r="C244" s="41">
        <v>44566</v>
      </c>
      <c r="D244" s="9"/>
    </row>
    <row r="245" spans="1:4" ht="13.5">
      <c r="A245" s="2" t="s">
        <v>118</v>
      </c>
      <c r="B245" s="71">
        <v>1175</v>
      </c>
      <c r="C245" s="41">
        <v>44566</v>
      </c>
      <c r="D245" s="9"/>
    </row>
    <row r="246" spans="1:4" ht="13.5">
      <c r="A246" s="3" t="s">
        <v>119</v>
      </c>
      <c r="B246" s="71">
        <v>5000</v>
      </c>
      <c r="C246" s="41">
        <v>44566</v>
      </c>
      <c r="D246" s="9"/>
    </row>
    <row r="247" spans="1:4" s="7" customFormat="1" ht="13.5">
      <c r="A247" s="2" t="s">
        <v>131</v>
      </c>
      <c r="B247" s="71">
        <v>3870</v>
      </c>
      <c r="C247" s="44">
        <v>44572</v>
      </c>
      <c r="D247" s="2"/>
    </row>
    <row r="248" spans="1:4" s="7" customFormat="1" ht="13.5">
      <c r="A248" s="24" t="s">
        <v>132</v>
      </c>
      <c r="B248" s="94">
        <v>5000</v>
      </c>
      <c r="C248" s="39">
        <v>44572</v>
      </c>
      <c r="D248" s="2"/>
    </row>
    <row r="249" spans="1:4" s="7" customFormat="1" ht="12" customHeight="1">
      <c r="A249" s="3" t="s">
        <v>133</v>
      </c>
      <c r="B249" s="71">
        <v>5000</v>
      </c>
      <c r="C249" s="41">
        <v>44572</v>
      </c>
      <c r="D249" s="2"/>
    </row>
    <row r="250" spans="1:4" s="7" customFormat="1" ht="12.75" customHeight="1">
      <c r="A250" s="19" t="s">
        <v>149</v>
      </c>
      <c r="B250" s="94">
        <v>5000</v>
      </c>
      <c r="C250" s="41">
        <v>44579</v>
      </c>
      <c r="D250" s="2"/>
    </row>
    <row r="251" spans="1:4" s="7" customFormat="1" ht="13.5">
      <c r="A251" s="19" t="s">
        <v>150</v>
      </c>
      <c r="B251" s="94">
        <v>5000</v>
      </c>
      <c r="C251" s="41">
        <v>44579</v>
      </c>
      <c r="D251" s="2"/>
    </row>
    <row r="252" spans="1:4" s="7" customFormat="1" ht="13.5">
      <c r="A252" s="19" t="s">
        <v>184</v>
      </c>
      <c r="B252" s="94">
        <v>4590</v>
      </c>
      <c r="C252" s="41">
        <v>44587</v>
      </c>
      <c r="D252" s="2"/>
    </row>
    <row r="253" spans="1:4" s="7" customFormat="1" ht="13.5">
      <c r="A253" s="19" t="s">
        <v>105</v>
      </c>
      <c r="B253" s="94">
        <v>5000</v>
      </c>
      <c r="C253" s="41">
        <v>44594</v>
      </c>
      <c r="D253" s="2"/>
    </row>
    <row r="254" spans="1:4" s="7" customFormat="1" ht="13.5">
      <c r="A254" s="19" t="s">
        <v>195</v>
      </c>
      <c r="B254" s="94">
        <v>5000</v>
      </c>
      <c r="C254" s="39">
        <v>44601</v>
      </c>
      <c r="D254" s="2"/>
    </row>
    <row r="255" spans="1:4" s="7" customFormat="1" ht="13.5">
      <c r="A255" s="19" t="s">
        <v>196</v>
      </c>
      <c r="B255" s="94">
        <v>5000</v>
      </c>
      <c r="C255" s="39">
        <v>44601</v>
      </c>
      <c r="D255" s="2"/>
    </row>
    <row r="256" spans="1:4" s="7" customFormat="1" ht="14.25" customHeight="1">
      <c r="A256" s="19" t="s">
        <v>197</v>
      </c>
      <c r="B256" s="94">
        <v>5000</v>
      </c>
      <c r="C256" s="39">
        <v>44601</v>
      </c>
      <c r="D256" s="2"/>
    </row>
    <row r="257" spans="1:4" s="7" customFormat="1" ht="14.25" customHeight="1">
      <c r="A257" s="19" t="s">
        <v>209</v>
      </c>
      <c r="B257" s="94">
        <v>5000</v>
      </c>
      <c r="C257" s="39">
        <v>44601</v>
      </c>
      <c r="D257" s="2"/>
    </row>
    <row r="258" spans="1:4" s="7" customFormat="1" ht="14.25" customHeight="1">
      <c r="A258" s="19" t="s">
        <v>214</v>
      </c>
      <c r="B258" s="94">
        <v>5000</v>
      </c>
      <c r="C258" s="39">
        <v>44615</v>
      </c>
      <c r="D258" s="2"/>
    </row>
    <row r="259" spans="1:4" s="7" customFormat="1" ht="13.5">
      <c r="A259" s="19" t="s">
        <v>215</v>
      </c>
      <c r="B259" s="94">
        <v>5000</v>
      </c>
      <c r="C259" s="65">
        <v>44615</v>
      </c>
      <c r="D259" s="56"/>
    </row>
    <row r="260" spans="1:4" s="7" customFormat="1" ht="14.25" customHeight="1">
      <c r="A260" s="19" t="s">
        <v>216</v>
      </c>
      <c r="B260" s="94">
        <v>5000</v>
      </c>
      <c r="C260" s="39">
        <v>44615</v>
      </c>
      <c r="D260" s="2"/>
    </row>
    <row r="261" spans="1:4" s="7" customFormat="1" ht="14.25" customHeight="1">
      <c r="A261" s="19" t="s">
        <v>217</v>
      </c>
      <c r="B261" s="94">
        <v>5000</v>
      </c>
      <c r="C261" s="39">
        <v>44615</v>
      </c>
      <c r="D261" s="2"/>
    </row>
    <row r="262" spans="1:4" s="7" customFormat="1" ht="14.25" customHeight="1">
      <c r="A262" s="19" t="s">
        <v>255</v>
      </c>
      <c r="B262" s="94">
        <v>5000</v>
      </c>
      <c r="C262" s="39">
        <v>44630</v>
      </c>
      <c r="D262" s="2"/>
    </row>
    <row r="263" spans="1:4" s="7" customFormat="1" ht="13.5">
      <c r="A263" s="19" t="s">
        <v>258</v>
      </c>
      <c r="B263" s="94">
        <v>5000</v>
      </c>
      <c r="C263" s="39">
        <v>44637</v>
      </c>
      <c r="D263" s="2"/>
    </row>
    <row r="264" spans="1:4" s="7" customFormat="1" ht="13.5">
      <c r="A264" s="19" t="s">
        <v>259</v>
      </c>
      <c r="B264" s="94">
        <v>4925</v>
      </c>
      <c r="C264" s="39">
        <v>44637</v>
      </c>
      <c r="D264" s="2"/>
    </row>
    <row r="265" spans="1:4" s="7" customFormat="1" ht="13.5">
      <c r="A265" s="19" t="s">
        <v>267</v>
      </c>
      <c r="B265" s="94">
        <v>5000</v>
      </c>
      <c r="C265" s="39">
        <v>44644</v>
      </c>
      <c r="D265" s="2"/>
    </row>
    <row r="266" spans="1:4" s="7" customFormat="1" ht="13.5">
      <c r="A266" s="24" t="s">
        <v>365</v>
      </c>
      <c r="B266" s="94">
        <v>1575</v>
      </c>
      <c r="C266" s="39">
        <v>44656</v>
      </c>
      <c r="D266" s="2"/>
    </row>
    <row r="267" spans="1:4" s="7" customFormat="1" ht="13.5">
      <c r="A267" s="24" t="s">
        <v>131</v>
      </c>
      <c r="B267" s="94">
        <v>3600</v>
      </c>
      <c r="C267" s="39">
        <v>44656</v>
      </c>
      <c r="D267" s="2"/>
    </row>
    <row r="268" spans="1:4" s="7" customFormat="1" ht="13.5">
      <c r="A268" s="24" t="s">
        <v>366</v>
      </c>
      <c r="B268" s="94">
        <v>4000</v>
      </c>
      <c r="C268" s="39">
        <v>44656</v>
      </c>
      <c r="D268" s="2"/>
    </row>
    <row r="269" spans="1:4" s="7" customFormat="1" ht="13.5">
      <c r="A269" s="24" t="s">
        <v>367</v>
      </c>
      <c r="B269" s="94">
        <v>4000</v>
      </c>
      <c r="C269" s="39">
        <v>44656</v>
      </c>
      <c r="D269" s="2"/>
    </row>
    <row r="270" spans="1:4" s="7" customFormat="1" ht="13.5">
      <c r="A270" s="24" t="s">
        <v>229</v>
      </c>
      <c r="B270" s="94">
        <v>5800</v>
      </c>
      <c r="C270" s="39">
        <v>44656</v>
      </c>
      <c r="D270" s="2"/>
    </row>
    <row r="271" spans="1:4" s="7" customFormat="1" ht="13.5">
      <c r="A271" s="24" t="s">
        <v>382</v>
      </c>
      <c r="B271" s="94">
        <v>22000</v>
      </c>
      <c r="C271" s="39">
        <v>44657</v>
      </c>
      <c r="D271" s="2"/>
    </row>
    <row r="272" spans="1:4" s="7" customFormat="1" ht="13.5">
      <c r="A272" s="24" t="s">
        <v>401</v>
      </c>
      <c r="B272" s="94">
        <v>5000</v>
      </c>
      <c r="C272" s="39">
        <v>44664</v>
      </c>
      <c r="D272" s="2"/>
    </row>
    <row r="273" spans="1:4" s="7" customFormat="1" ht="13.5">
      <c r="A273" s="24" t="s">
        <v>321</v>
      </c>
      <c r="B273" s="94">
        <v>5000</v>
      </c>
      <c r="C273" s="39">
        <v>44664</v>
      </c>
      <c r="D273" s="2"/>
    </row>
    <row r="274" spans="1:4" s="7" customFormat="1" ht="13.5">
      <c r="A274" s="3" t="s">
        <v>402</v>
      </c>
      <c r="B274" s="71">
        <v>4000</v>
      </c>
      <c r="C274" s="65">
        <v>44664</v>
      </c>
      <c r="D274" s="2"/>
    </row>
    <row r="275" spans="1:4" s="7" customFormat="1" ht="13.5">
      <c r="A275" s="3" t="s">
        <v>183</v>
      </c>
      <c r="B275" s="71">
        <v>5000</v>
      </c>
      <c r="C275" s="65">
        <v>44664</v>
      </c>
      <c r="D275" s="2"/>
    </row>
    <row r="276" spans="1:4" s="7" customFormat="1" ht="13.5">
      <c r="A276" s="3" t="s">
        <v>150</v>
      </c>
      <c r="B276" s="71">
        <v>5000</v>
      </c>
      <c r="C276" s="65">
        <v>44664</v>
      </c>
      <c r="D276" s="2"/>
    </row>
    <row r="277" spans="1:4" s="7" customFormat="1" ht="13.5">
      <c r="A277" s="3" t="s">
        <v>318</v>
      </c>
      <c r="B277" s="71">
        <v>30000</v>
      </c>
      <c r="C277" s="38">
        <v>44670</v>
      </c>
      <c r="D277" s="56"/>
    </row>
    <row r="278" spans="1:4" s="7" customFormat="1" ht="13.5">
      <c r="A278" s="3" t="s">
        <v>106</v>
      </c>
      <c r="B278" s="71">
        <v>5000</v>
      </c>
      <c r="C278" s="65">
        <v>44676</v>
      </c>
      <c r="D278" s="2"/>
    </row>
    <row r="279" spans="1:4" s="7" customFormat="1" ht="13.5">
      <c r="A279" s="3" t="s">
        <v>106</v>
      </c>
      <c r="B279" s="71">
        <v>3000</v>
      </c>
      <c r="C279" s="65">
        <v>44676</v>
      </c>
      <c r="D279" s="2"/>
    </row>
    <row r="280" spans="1:4" s="7" customFormat="1" ht="13.5">
      <c r="A280" s="3" t="s">
        <v>432</v>
      </c>
      <c r="B280" s="71">
        <v>5000</v>
      </c>
      <c r="C280" s="65">
        <v>44677</v>
      </c>
      <c r="D280" s="2"/>
    </row>
    <row r="281" spans="1:4" s="7" customFormat="1" ht="13.5">
      <c r="A281" s="3" t="s">
        <v>433</v>
      </c>
      <c r="B281" s="71">
        <v>5000</v>
      </c>
      <c r="C281" s="65">
        <v>44677</v>
      </c>
      <c r="D281" s="2"/>
    </row>
    <row r="282" spans="1:4" s="7" customFormat="1" ht="13.5">
      <c r="A282" s="3" t="s">
        <v>434</v>
      </c>
      <c r="B282" s="71">
        <v>5000</v>
      </c>
      <c r="C282" s="65">
        <v>44677</v>
      </c>
      <c r="D282" s="2"/>
    </row>
    <row r="283" spans="1:4" s="7" customFormat="1" ht="13.5">
      <c r="A283" s="24" t="s">
        <v>435</v>
      </c>
      <c r="B283" s="94">
        <v>5000</v>
      </c>
      <c r="C283" s="39">
        <v>44678</v>
      </c>
      <c r="D283" s="2"/>
    </row>
    <row r="284" spans="1:4" s="7" customFormat="1" ht="13.5">
      <c r="A284" s="24" t="s">
        <v>454</v>
      </c>
      <c r="B284" s="94">
        <v>5000</v>
      </c>
      <c r="C284" s="39">
        <v>44679</v>
      </c>
      <c r="D284" s="2"/>
    </row>
    <row r="285" spans="1:4" s="7" customFormat="1" ht="13.5">
      <c r="A285" s="24" t="s">
        <v>365</v>
      </c>
      <c r="B285" s="94">
        <v>5000</v>
      </c>
      <c r="C285" s="39">
        <v>44679</v>
      </c>
      <c r="D285" s="2"/>
    </row>
    <row r="286" spans="1:4" s="7" customFormat="1" ht="13.5">
      <c r="A286" s="24" t="s">
        <v>239</v>
      </c>
      <c r="B286" s="94">
        <v>5000</v>
      </c>
      <c r="C286" s="39">
        <v>44684</v>
      </c>
      <c r="D286" s="2"/>
    </row>
    <row r="287" spans="1:4" s="7" customFormat="1" ht="13.5">
      <c r="A287" s="24" t="s">
        <v>470</v>
      </c>
      <c r="B287" s="94">
        <v>3960</v>
      </c>
      <c r="C287" s="39">
        <v>44687</v>
      </c>
      <c r="D287" s="2"/>
    </row>
    <row r="288" spans="1:4" s="7" customFormat="1" ht="13.5">
      <c r="A288" s="24" t="s">
        <v>477</v>
      </c>
      <c r="B288" s="94">
        <v>5000</v>
      </c>
      <c r="C288" s="39">
        <v>44691</v>
      </c>
      <c r="D288" s="2"/>
    </row>
    <row r="289" spans="1:4" s="7" customFormat="1" ht="13.5">
      <c r="A289" s="24" t="s">
        <v>508</v>
      </c>
      <c r="B289" s="94">
        <v>2250</v>
      </c>
      <c r="C289" s="39">
        <v>44705</v>
      </c>
      <c r="D289" s="2"/>
    </row>
    <row r="290" spans="1:4" s="7" customFormat="1" ht="13.5">
      <c r="A290" s="24" t="s">
        <v>509</v>
      </c>
      <c r="B290" s="94">
        <v>5000</v>
      </c>
      <c r="C290" s="39">
        <v>44705</v>
      </c>
      <c r="D290" s="2"/>
    </row>
    <row r="291" spans="1:4" s="7" customFormat="1" ht="13.5">
      <c r="A291" s="24" t="s">
        <v>554</v>
      </c>
      <c r="B291" s="94">
        <v>5000</v>
      </c>
      <c r="C291" s="39">
        <v>44726</v>
      </c>
      <c r="D291" s="2"/>
    </row>
    <row r="292" spans="1:4" s="7" customFormat="1" ht="13.5">
      <c r="A292" s="24" t="s">
        <v>555</v>
      </c>
      <c r="B292" s="94">
        <v>5000</v>
      </c>
      <c r="C292" s="39">
        <v>44726</v>
      </c>
      <c r="D292" s="2"/>
    </row>
    <row r="293" spans="1:4" s="7" customFormat="1" ht="13.5">
      <c r="A293" s="24" t="s">
        <v>365</v>
      </c>
      <c r="B293" s="94">
        <v>2700</v>
      </c>
      <c r="C293" s="39">
        <v>44726</v>
      </c>
      <c r="D293" s="2"/>
    </row>
    <row r="294" spans="1:4" s="7" customFormat="1" ht="13.5">
      <c r="A294" s="24" t="s">
        <v>556</v>
      </c>
      <c r="B294" s="94">
        <v>5000</v>
      </c>
      <c r="C294" s="39">
        <v>44726</v>
      </c>
      <c r="D294" s="2"/>
    </row>
    <row r="295" spans="1:4" s="7" customFormat="1" ht="13.5">
      <c r="A295" s="24" t="s">
        <v>348</v>
      </c>
      <c r="B295" s="94">
        <v>12493</v>
      </c>
      <c r="C295" s="39">
        <v>44727</v>
      </c>
      <c r="D295" s="2"/>
    </row>
    <row r="296" spans="1:4" s="7" customFormat="1" ht="13.5">
      <c r="A296" s="24" t="s">
        <v>582</v>
      </c>
      <c r="B296" s="94">
        <v>5000</v>
      </c>
      <c r="C296" s="39">
        <v>44733</v>
      </c>
      <c r="D296" s="2"/>
    </row>
    <row r="297" spans="1:4" s="7" customFormat="1" ht="13.5">
      <c r="A297" s="24" t="s">
        <v>211</v>
      </c>
      <c r="B297" s="94">
        <v>4357</v>
      </c>
      <c r="C297" s="39">
        <v>44733</v>
      </c>
      <c r="D297" s="2"/>
    </row>
    <row r="298" spans="1:4" s="7" customFormat="1" ht="13.5">
      <c r="A298" s="24" t="s">
        <v>583</v>
      </c>
      <c r="B298" s="94">
        <v>4500</v>
      </c>
      <c r="C298" s="39">
        <v>44733</v>
      </c>
      <c r="D298" s="2"/>
    </row>
    <row r="299" spans="1:4" s="7" customFormat="1" ht="13.5">
      <c r="A299" s="24" t="s">
        <v>603</v>
      </c>
      <c r="B299" s="94">
        <v>5000</v>
      </c>
      <c r="C299" s="39">
        <v>44741</v>
      </c>
      <c r="D299" s="2"/>
    </row>
    <row r="300" spans="1:4" s="7" customFormat="1" ht="13.5">
      <c r="A300" s="24" t="s">
        <v>604</v>
      </c>
      <c r="B300" s="94">
        <v>1822.11</v>
      </c>
      <c r="C300" s="39">
        <v>44741</v>
      </c>
      <c r="D300" s="2"/>
    </row>
    <row r="301" spans="1:4" s="7" customFormat="1" ht="13.5">
      <c r="A301" s="24" t="s">
        <v>620</v>
      </c>
      <c r="B301" s="94">
        <v>2833.03</v>
      </c>
      <c r="C301" s="39">
        <v>44748</v>
      </c>
      <c r="D301" s="2"/>
    </row>
    <row r="302" spans="1:4" s="7" customFormat="1" ht="13.5">
      <c r="A302" s="24" t="s">
        <v>620</v>
      </c>
      <c r="B302" s="94">
        <v>5000</v>
      </c>
      <c r="C302" s="39">
        <v>44748</v>
      </c>
      <c r="D302" s="2"/>
    </row>
    <row r="303" spans="1:4" s="7" customFormat="1" ht="13.5">
      <c r="A303" s="24" t="s">
        <v>160</v>
      </c>
      <c r="B303" s="94">
        <v>5000</v>
      </c>
      <c r="C303" s="39">
        <v>44748</v>
      </c>
      <c r="D303" s="2"/>
    </row>
    <row r="304" spans="1:4" s="7" customFormat="1" ht="13.5">
      <c r="A304" s="24" t="s">
        <v>239</v>
      </c>
      <c r="B304" s="94">
        <v>1800</v>
      </c>
      <c r="C304" s="39">
        <v>44753</v>
      </c>
      <c r="D304" s="2"/>
    </row>
    <row r="305" spans="1:4" s="7" customFormat="1" ht="13.5">
      <c r="A305" s="24" t="s">
        <v>723</v>
      </c>
      <c r="B305" s="94">
        <v>5000</v>
      </c>
      <c r="C305" s="39">
        <v>44755</v>
      </c>
      <c r="D305" s="2"/>
    </row>
    <row r="306" spans="1:4" s="7" customFormat="1" ht="13.5">
      <c r="A306" s="24" t="s">
        <v>643</v>
      </c>
      <c r="B306" s="94">
        <v>5000</v>
      </c>
      <c r="C306" s="39">
        <v>44755</v>
      </c>
      <c r="D306" s="2"/>
    </row>
    <row r="307" spans="1:4" s="7" customFormat="1" ht="13.5">
      <c r="A307" s="24" t="s">
        <v>724</v>
      </c>
      <c r="B307" s="94">
        <v>2339.32</v>
      </c>
      <c r="C307" s="39">
        <v>44755</v>
      </c>
      <c r="D307" s="2"/>
    </row>
    <row r="308" spans="1:4" s="7" customFormat="1" ht="13.5">
      <c r="A308" s="24" t="s">
        <v>644</v>
      </c>
      <c r="B308" s="94">
        <v>5000</v>
      </c>
      <c r="C308" s="39">
        <v>44755</v>
      </c>
      <c r="D308" s="2"/>
    </row>
    <row r="309" spans="1:4" s="7" customFormat="1" ht="13.5">
      <c r="A309" s="24" t="s">
        <v>336</v>
      </c>
      <c r="B309" s="94">
        <v>5000</v>
      </c>
      <c r="C309" s="39">
        <v>44755</v>
      </c>
      <c r="D309" s="2"/>
    </row>
    <row r="310" spans="1:4" s="7" customFormat="1" ht="13.5">
      <c r="A310" s="24" t="s">
        <v>642</v>
      </c>
      <c r="B310" s="94">
        <v>5000</v>
      </c>
      <c r="C310" s="39">
        <v>44755</v>
      </c>
      <c r="D310" s="2"/>
    </row>
    <row r="311" spans="1:4" s="7" customFormat="1" ht="13.5">
      <c r="A311" s="24" t="s">
        <v>319</v>
      </c>
      <c r="B311" s="94">
        <v>5000</v>
      </c>
      <c r="C311" s="39">
        <v>44755</v>
      </c>
      <c r="D311" s="2"/>
    </row>
    <row r="312" spans="1:4" s="7" customFormat="1" ht="13.5">
      <c r="A312" s="3" t="s">
        <v>143</v>
      </c>
      <c r="B312" s="71">
        <v>1800</v>
      </c>
      <c r="C312" s="65">
        <v>44761</v>
      </c>
      <c r="D312" s="2"/>
    </row>
    <row r="313" spans="1:4" s="7" customFormat="1" ht="13.5">
      <c r="A313" s="3" t="s">
        <v>683</v>
      </c>
      <c r="B313" s="71">
        <v>25000</v>
      </c>
      <c r="C313" s="39">
        <v>44790</v>
      </c>
      <c r="D313" s="2"/>
    </row>
    <row r="314" spans="1:4" s="7" customFormat="1" ht="13.5">
      <c r="A314" s="2" t="s">
        <v>482</v>
      </c>
      <c r="B314" s="403">
        <v>11500</v>
      </c>
      <c r="C314" s="39">
        <v>44790</v>
      </c>
      <c r="D314" s="2"/>
    </row>
    <row r="315" spans="1:4" s="7" customFormat="1" ht="13.5">
      <c r="A315" s="3" t="s">
        <v>829</v>
      </c>
      <c r="B315" s="71">
        <v>5000</v>
      </c>
      <c r="C315" s="65">
        <v>44789</v>
      </c>
      <c r="D315" s="2"/>
    </row>
    <row r="316" spans="1:4" s="7" customFormat="1" ht="13.5">
      <c r="A316" s="3" t="s">
        <v>830</v>
      </c>
      <c r="B316" s="71">
        <v>5000</v>
      </c>
      <c r="C316" s="65">
        <v>44789</v>
      </c>
      <c r="D316" s="2"/>
    </row>
    <row r="317" spans="1:4" s="7" customFormat="1" ht="13.5">
      <c r="A317" s="3" t="s">
        <v>831</v>
      </c>
      <c r="B317" s="71">
        <v>5000</v>
      </c>
      <c r="C317" s="65">
        <v>44789</v>
      </c>
      <c r="D317" s="2"/>
    </row>
    <row r="318" spans="1:4" s="7" customFormat="1" ht="13.5">
      <c r="A318" s="24" t="s">
        <v>875</v>
      </c>
      <c r="B318" s="94">
        <v>5000</v>
      </c>
      <c r="C318" s="39">
        <v>44811</v>
      </c>
      <c r="D318" s="2"/>
    </row>
    <row r="319" spans="1:4" s="7" customFormat="1" ht="13.5">
      <c r="A319" s="24" t="s">
        <v>482</v>
      </c>
      <c r="B319" s="94">
        <v>3800</v>
      </c>
      <c r="C319" s="39">
        <v>44811</v>
      </c>
      <c r="D319" s="2"/>
    </row>
    <row r="320" spans="1:4" s="7" customFormat="1" ht="13.5">
      <c r="A320" s="24" t="s">
        <v>367</v>
      </c>
      <c r="B320" s="94">
        <v>2160</v>
      </c>
      <c r="C320" s="39">
        <v>44811</v>
      </c>
      <c r="D320" s="2"/>
    </row>
    <row r="321" spans="1:4" s="7" customFormat="1" ht="13.5">
      <c r="A321" s="24" t="s">
        <v>683</v>
      </c>
      <c r="B321" s="94">
        <v>5000</v>
      </c>
      <c r="C321" s="39">
        <v>44811</v>
      </c>
      <c r="D321" s="2"/>
    </row>
    <row r="322" spans="1:4" s="7" customFormat="1" ht="13.5">
      <c r="A322" s="24" t="s">
        <v>751</v>
      </c>
      <c r="B322" s="94">
        <v>2000</v>
      </c>
      <c r="C322" s="39">
        <v>44811</v>
      </c>
      <c r="D322" s="2"/>
    </row>
    <row r="323" spans="1:4" s="7" customFormat="1" ht="13.5">
      <c r="A323" s="24" t="s">
        <v>683</v>
      </c>
      <c r="B323" s="94">
        <v>10000</v>
      </c>
      <c r="C323" s="39">
        <v>44823</v>
      </c>
      <c r="D323" s="2"/>
    </row>
    <row r="324" spans="1:4" s="7" customFormat="1" ht="13.5">
      <c r="A324" s="24" t="s">
        <v>267</v>
      </c>
      <c r="B324" s="94">
        <v>5000</v>
      </c>
      <c r="C324" s="39">
        <v>44823</v>
      </c>
      <c r="D324" s="2"/>
    </row>
    <row r="325" spans="1:4" s="7" customFormat="1" ht="13.5">
      <c r="A325" s="24" t="s">
        <v>724</v>
      </c>
      <c r="B325" s="94">
        <v>2660.68</v>
      </c>
      <c r="C325" s="39">
        <v>44824</v>
      </c>
      <c r="D325" s="2"/>
    </row>
    <row r="326" spans="1:4" s="7" customFormat="1" ht="13.5">
      <c r="A326" s="24" t="s">
        <v>945</v>
      </c>
      <c r="B326" s="94">
        <v>5000</v>
      </c>
      <c r="C326" s="39">
        <v>44838</v>
      </c>
      <c r="D326" s="2"/>
    </row>
    <row r="327" spans="1:4" s="7" customFormat="1" ht="13.5">
      <c r="A327" s="24" t="s">
        <v>577</v>
      </c>
      <c r="B327" s="94">
        <v>5000</v>
      </c>
      <c r="C327" s="39">
        <v>44838</v>
      </c>
      <c r="D327" s="2"/>
    </row>
    <row r="328" spans="1:4" s="7" customFormat="1" ht="13.5">
      <c r="A328" s="24" t="s">
        <v>492</v>
      </c>
      <c r="B328" s="94">
        <v>5000</v>
      </c>
      <c r="C328" s="39">
        <v>44838</v>
      </c>
      <c r="D328" s="2"/>
    </row>
    <row r="329" spans="1:4" s="7" customFormat="1" ht="13.5">
      <c r="A329" s="24" t="s">
        <v>321</v>
      </c>
      <c r="B329" s="94">
        <v>2565</v>
      </c>
      <c r="C329" s="39">
        <v>44838</v>
      </c>
      <c r="D329" s="2"/>
    </row>
    <row r="330" spans="1:4" s="7" customFormat="1" ht="13.5">
      <c r="A330" s="24" t="s">
        <v>359</v>
      </c>
      <c r="B330" s="94">
        <v>2160</v>
      </c>
      <c r="C330" s="39">
        <v>44838</v>
      </c>
      <c r="D330" s="2"/>
    </row>
    <row r="331" spans="1:4" s="7" customFormat="1" ht="13.5">
      <c r="A331" s="24" t="s">
        <v>972</v>
      </c>
      <c r="B331" s="94">
        <v>5000</v>
      </c>
      <c r="C331" s="39">
        <v>44846</v>
      </c>
      <c r="D331" s="2"/>
    </row>
    <row r="332" spans="1:4" s="7" customFormat="1" ht="13.5">
      <c r="A332" s="24" t="s">
        <v>976</v>
      </c>
      <c r="B332" s="94">
        <v>3600</v>
      </c>
      <c r="C332" s="39">
        <v>44851</v>
      </c>
      <c r="D332" s="2"/>
    </row>
    <row r="333" spans="1:4" s="7" customFormat="1" ht="13.5">
      <c r="A333" s="24" t="s">
        <v>195</v>
      </c>
      <c r="B333" s="94">
        <v>5000</v>
      </c>
      <c r="C333" s="39">
        <v>44854</v>
      </c>
      <c r="D333" s="2"/>
    </row>
    <row r="334" spans="1:4" s="7" customFormat="1" ht="13.5">
      <c r="A334" s="24" t="s">
        <v>182</v>
      </c>
      <c r="B334" s="94">
        <v>3940</v>
      </c>
      <c r="C334" s="39">
        <v>44854</v>
      </c>
      <c r="D334" s="2"/>
    </row>
    <row r="335" spans="1:4" s="7" customFormat="1" ht="13.5">
      <c r="A335" s="24" t="s">
        <v>182</v>
      </c>
      <c r="B335" s="94">
        <v>5000</v>
      </c>
      <c r="C335" s="39">
        <v>44854</v>
      </c>
      <c r="D335" s="2"/>
    </row>
    <row r="336" spans="1:4" s="7" customFormat="1" ht="13.5">
      <c r="A336" s="24" t="s">
        <v>760</v>
      </c>
      <c r="B336" s="94">
        <v>4356</v>
      </c>
      <c r="C336" s="39">
        <v>44859</v>
      </c>
      <c r="D336" s="2"/>
    </row>
    <row r="337" spans="1:4" s="7" customFormat="1" ht="13.5">
      <c r="A337" s="24" t="s">
        <v>1025</v>
      </c>
      <c r="B337" s="94">
        <v>17045</v>
      </c>
      <c r="C337" s="39">
        <v>44866</v>
      </c>
      <c r="D337" s="2"/>
    </row>
    <row r="338" spans="1:4" s="7" customFormat="1" ht="13.5">
      <c r="A338" s="24" t="s">
        <v>1033</v>
      </c>
      <c r="B338" s="94">
        <v>5000</v>
      </c>
      <c r="C338" s="39">
        <v>44872</v>
      </c>
      <c r="D338" s="2"/>
    </row>
    <row r="339" spans="1:4" s="7" customFormat="1" ht="13.5">
      <c r="A339" s="24" t="s">
        <v>1054</v>
      </c>
      <c r="B339" s="94">
        <v>5000</v>
      </c>
      <c r="C339" s="39">
        <v>44872</v>
      </c>
      <c r="D339" s="2"/>
    </row>
    <row r="340" spans="1:4" s="7" customFormat="1" ht="13.5">
      <c r="A340" s="24" t="s">
        <v>614</v>
      </c>
      <c r="B340" s="94">
        <v>5000</v>
      </c>
      <c r="C340" s="39">
        <v>44872</v>
      </c>
      <c r="D340" s="2"/>
    </row>
    <row r="341" spans="1:4" s="7" customFormat="1" ht="13.5">
      <c r="A341" s="24" t="s">
        <v>852</v>
      </c>
      <c r="B341" s="94">
        <v>5000</v>
      </c>
      <c r="C341" s="39">
        <v>44872</v>
      </c>
      <c r="D341" s="2"/>
    </row>
    <row r="342" spans="1:4" s="7" customFormat="1" ht="13.5">
      <c r="A342" s="367" t="s">
        <v>645</v>
      </c>
      <c r="B342" s="387">
        <v>5000</v>
      </c>
      <c r="C342" s="381">
        <v>44887</v>
      </c>
      <c r="D342" s="2"/>
    </row>
    <row r="343" spans="1:4" s="7" customFormat="1" ht="13.5">
      <c r="A343" s="367" t="s">
        <v>273</v>
      </c>
      <c r="B343" s="387">
        <v>5000</v>
      </c>
      <c r="C343" s="381">
        <v>44893</v>
      </c>
      <c r="D343" s="2"/>
    </row>
    <row r="344" spans="1:4" s="7" customFormat="1" ht="13.5">
      <c r="A344" s="24"/>
      <c r="B344" s="94"/>
      <c r="C344" s="39"/>
      <c r="D344" s="2"/>
    </row>
    <row r="345" spans="1:4" s="7" customFormat="1" ht="13.5">
      <c r="A345" s="24"/>
      <c r="B345" s="94"/>
      <c r="C345" s="39"/>
      <c r="D345" s="2"/>
    </row>
    <row r="346" spans="1:4" s="7" customFormat="1" ht="13.5">
      <c r="A346" s="24"/>
      <c r="B346" s="94"/>
      <c r="C346" s="39"/>
      <c r="D346" s="2"/>
    </row>
    <row r="347" spans="1:4" s="7" customFormat="1" ht="14.25" thickBot="1">
      <c r="A347" s="24"/>
      <c r="B347" s="94"/>
      <c r="C347" s="39"/>
      <c r="D347" s="19"/>
    </row>
    <row r="348" spans="1:4" ht="18" thickBot="1">
      <c r="A348" s="294" t="s">
        <v>85</v>
      </c>
      <c r="B348" s="394"/>
      <c r="C348" s="40"/>
      <c r="D348" s="283"/>
    </row>
    <row r="349" spans="1:4" ht="13.5">
      <c r="A349" s="323" t="s">
        <v>143</v>
      </c>
      <c r="B349" s="330">
        <v>400</v>
      </c>
      <c r="C349" s="42">
        <v>44579</v>
      </c>
      <c r="D349" s="54"/>
    </row>
    <row r="350" spans="1:4" ht="13.5">
      <c r="A350" s="323" t="s">
        <v>143</v>
      </c>
      <c r="B350" s="330">
        <v>640</v>
      </c>
      <c r="C350" s="42">
        <v>44579</v>
      </c>
      <c r="D350" s="9"/>
    </row>
    <row r="351" spans="1:4" ht="13.5">
      <c r="A351" s="323" t="s">
        <v>143</v>
      </c>
      <c r="B351" s="330">
        <v>2500</v>
      </c>
      <c r="C351" s="42">
        <v>44579</v>
      </c>
      <c r="D351" s="9"/>
    </row>
    <row r="352" spans="1:4" ht="13.5">
      <c r="A352" s="323" t="s">
        <v>143</v>
      </c>
      <c r="B352" s="330">
        <v>500</v>
      </c>
      <c r="C352" s="42">
        <v>44579</v>
      </c>
      <c r="D352" s="9"/>
    </row>
    <row r="353" spans="1:4" ht="15" customHeight="1">
      <c r="A353" s="323" t="s">
        <v>143</v>
      </c>
      <c r="B353" s="330">
        <v>500</v>
      </c>
      <c r="C353" s="42">
        <v>44579</v>
      </c>
      <c r="D353" s="9"/>
    </row>
    <row r="354" spans="1:4" ht="13.5">
      <c r="A354" s="323" t="s">
        <v>143</v>
      </c>
      <c r="B354" s="71">
        <v>400</v>
      </c>
      <c r="C354" s="41">
        <v>44579</v>
      </c>
      <c r="D354" s="9"/>
    </row>
    <row r="355" spans="1:4" ht="13.5">
      <c r="A355" s="21" t="s">
        <v>159</v>
      </c>
      <c r="B355" s="94">
        <v>7500</v>
      </c>
      <c r="C355" s="39">
        <v>44587</v>
      </c>
      <c r="D355" s="9"/>
    </row>
    <row r="356" spans="1:4" ht="13.5">
      <c r="A356" s="21" t="s">
        <v>160</v>
      </c>
      <c r="B356" s="94">
        <v>700</v>
      </c>
      <c r="C356" s="39">
        <v>44587</v>
      </c>
      <c r="D356" s="9"/>
    </row>
    <row r="357" spans="1:4" ht="13.5">
      <c r="A357" s="21" t="s">
        <v>161</v>
      </c>
      <c r="B357" s="94">
        <v>200</v>
      </c>
      <c r="C357" s="39">
        <v>44587</v>
      </c>
      <c r="D357" s="9"/>
    </row>
    <row r="358" spans="1:4" ht="13.5">
      <c r="A358" s="21" t="s">
        <v>162</v>
      </c>
      <c r="B358" s="94">
        <v>250</v>
      </c>
      <c r="C358" s="39">
        <v>44587</v>
      </c>
      <c r="D358" s="9"/>
    </row>
    <row r="359" spans="1:4" s="7" customFormat="1" ht="13.5">
      <c r="A359" s="21" t="s">
        <v>163</v>
      </c>
      <c r="B359" s="94">
        <v>250</v>
      </c>
      <c r="C359" s="39">
        <v>44587</v>
      </c>
      <c r="D359" s="2"/>
    </row>
    <row r="360" spans="1:4" s="7" customFormat="1" ht="13.5">
      <c r="A360" s="21" t="s">
        <v>164</v>
      </c>
      <c r="B360" s="94">
        <v>7500</v>
      </c>
      <c r="C360" s="39">
        <v>44587</v>
      </c>
      <c r="D360" s="73"/>
    </row>
    <row r="361" spans="1:4" ht="13.5">
      <c r="A361" s="21" t="s">
        <v>174</v>
      </c>
      <c r="B361" s="94">
        <v>2000</v>
      </c>
      <c r="C361" s="39">
        <v>44594</v>
      </c>
      <c r="D361" s="9"/>
    </row>
    <row r="362" spans="1:4" ht="13.5">
      <c r="A362" s="21" t="s">
        <v>175</v>
      </c>
      <c r="B362" s="94">
        <v>1500</v>
      </c>
      <c r="C362" s="39">
        <v>44594</v>
      </c>
      <c r="D362" s="9"/>
    </row>
    <row r="363" spans="1:4" ht="13.5">
      <c r="A363" s="21" t="s">
        <v>176</v>
      </c>
      <c r="B363" s="94">
        <v>3000</v>
      </c>
      <c r="C363" s="39">
        <v>44594</v>
      </c>
      <c r="D363" s="9"/>
    </row>
    <row r="364" spans="1:4" ht="13.5">
      <c r="A364" s="21" t="s">
        <v>177</v>
      </c>
      <c r="B364" s="94">
        <v>200</v>
      </c>
      <c r="C364" s="39">
        <v>44594</v>
      </c>
      <c r="D364" s="9"/>
    </row>
    <row r="365" spans="1:4" ht="13.5">
      <c r="A365" s="21" t="s">
        <v>177</v>
      </c>
      <c r="B365" s="94">
        <v>225</v>
      </c>
      <c r="C365" s="39">
        <v>44594</v>
      </c>
      <c r="D365" s="9"/>
    </row>
    <row r="366" spans="1:4" ht="13.5">
      <c r="A366" s="21" t="s">
        <v>176</v>
      </c>
      <c r="B366" s="94">
        <v>7500</v>
      </c>
      <c r="C366" s="39">
        <v>44594</v>
      </c>
      <c r="D366" s="9"/>
    </row>
    <row r="367" spans="1:4" ht="13.5">
      <c r="A367" s="21" t="s">
        <v>178</v>
      </c>
      <c r="B367" s="94">
        <v>1000</v>
      </c>
      <c r="C367" s="39">
        <v>44594</v>
      </c>
      <c r="D367" s="9"/>
    </row>
    <row r="368" spans="1:4" ht="13.5">
      <c r="A368" s="21" t="s">
        <v>232</v>
      </c>
      <c r="B368" s="94">
        <v>1500</v>
      </c>
      <c r="C368" s="39">
        <v>44622</v>
      </c>
      <c r="D368" s="53"/>
    </row>
    <row r="369" spans="1:4" ht="13.5">
      <c r="A369" s="21" t="s">
        <v>234</v>
      </c>
      <c r="B369" s="94">
        <v>450</v>
      </c>
      <c r="C369" s="39">
        <v>44622</v>
      </c>
      <c r="D369" s="9"/>
    </row>
    <row r="370" spans="1:4" ht="13.5">
      <c r="A370" s="21" t="s">
        <v>236</v>
      </c>
      <c r="B370" s="94">
        <v>4000</v>
      </c>
      <c r="C370" s="39">
        <v>44622</v>
      </c>
      <c r="D370" s="9"/>
    </row>
    <row r="371" spans="1:4" ht="13.5">
      <c r="A371" s="21" t="s">
        <v>238</v>
      </c>
      <c r="B371" s="94">
        <v>9000</v>
      </c>
      <c r="C371" s="39">
        <v>44622</v>
      </c>
      <c r="D371" s="9"/>
    </row>
    <row r="372" spans="1:4" ht="13.5">
      <c r="A372" s="10" t="s">
        <v>242</v>
      </c>
      <c r="B372" s="71">
        <v>7500</v>
      </c>
      <c r="C372" s="39">
        <v>44629</v>
      </c>
      <c r="D372" s="9"/>
    </row>
    <row r="373" spans="1:4" ht="13.5">
      <c r="A373" s="10" t="s">
        <v>243</v>
      </c>
      <c r="B373" s="71">
        <v>600</v>
      </c>
      <c r="C373" s="39">
        <v>44629</v>
      </c>
      <c r="D373" s="9"/>
    </row>
    <row r="374" spans="1:4" ht="13.5">
      <c r="A374" s="10" t="s">
        <v>244</v>
      </c>
      <c r="B374" s="71">
        <v>2000</v>
      </c>
      <c r="C374" s="39">
        <v>44629</v>
      </c>
      <c r="D374" s="9"/>
    </row>
    <row r="375" spans="1:4" s="7" customFormat="1" ht="13.5">
      <c r="A375" s="10" t="s">
        <v>245</v>
      </c>
      <c r="B375" s="71">
        <v>2000</v>
      </c>
      <c r="C375" s="39">
        <v>44629</v>
      </c>
      <c r="D375" s="2"/>
    </row>
    <row r="376" spans="1:4" ht="13.5">
      <c r="A376" s="10" t="s">
        <v>275</v>
      </c>
      <c r="B376" s="71">
        <v>30000</v>
      </c>
      <c r="C376" s="39">
        <v>44650</v>
      </c>
      <c r="D376" s="9"/>
    </row>
    <row r="377" spans="1:4" ht="13.5">
      <c r="A377" s="10" t="s">
        <v>276</v>
      </c>
      <c r="B377" s="71">
        <v>400</v>
      </c>
      <c r="C377" s="39">
        <v>44650</v>
      </c>
      <c r="D377" s="9"/>
    </row>
    <row r="378" spans="1:4" s="7" customFormat="1" ht="13.5">
      <c r="A378" s="10" t="s">
        <v>277</v>
      </c>
      <c r="B378" s="71">
        <v>10000</v>
      </c>
      <c r="C378" s="39">
        <v>44650</v>
      </c>
      <c r="D378" s="2"/>
    </row>
    <row r="379" spans="1:4" s="7" customFormat="1" ht="13.5">
      <c r="A379" s="10" t="s">
        <v>278</v>
      </c>
      <c r="B379" s="71">
        <v>6000</v>
      </c>
      <c r="C379" s="39">
        <v>44650</v>
      </c>
      <c r="D379" s="2"/>
    </row>
    <row r="380" spans="1:4" s="7" customFormat="1" ht="13.5">
      <c r="A380" s="10" t="s">
        <v>277</v>
      </c>
      <c r="B380" s="71">
        <v>2000</v>
      </c>
      <c r="C380" s="39">
        <v>44650</v>
      </c>
      <c r="D380" s="2"/>
    </row>
    <row r="381" spans="1:4" s="7" customFormat="1" ht="13.5">
      <c r="A381" s="10" t="s">
        <v>279</v>
      </c>
      <c r="B381" s="71">
        <v>1000</v>
      </c>
      <c r="C381" s="39">
        <v>44650</v>
      </c>
      <c r="D381" s="2"/>
    </row>
    <row r="382" spans="1:4" ht="13.5">
      <c r="A382" s="10" t="s">
        <v>280</v>
      </c>
      <c r="B382" s="71">
        <v>30000</v>
      </c>
      <c r="C382" s="39">
        <v>44650</v>
      </c>
      <c r="D382" s="2"/>
    </row>
    <row r="383" spans="1:4" ht="13.5">
      <c r="A383" s="10" t="s">
        <v>281</v>
      </c>
      <c r="B383" s="71">
        <v>4000</v>
      </c>
      <c r="C383" s="39">
        <v>44650</v>
      </c>
      <c r="D383" s="2"/>
    </row>
    <row r="384" spans="1:4" ht="13.5">
      <c r="A384" s="10" t="s">
        <v>353</v>
      </c>
      <c r="B384" s="71">
        <v>4000</v>
      </c>
      <c r="C384" s="41">
        <v>44656</v>
      </c>
      <c r="D384" s="2"/>
    </row>
    <row r="385" spans="1:4" s="7" customFormat="1" ht="13.5">
      <c r="A385" s="10" t="s">
        <v>354</v>
      </c>
      <c r="B385" s="71">
        <v>2000</v>
      </c>
      <c r="C385" s="41">
        <v>44656</v>
      </c>
      <c r="D385" s="2"/>
    </row>
    <row r="386" spans="1:4" s="7" customFormat="1" ht="13.5">
      <c r="A386" s="10" t="s">
        <v>355</v>
      </c>
      <c r="B386" s="71">
        <v>4000</v>
      </c>
      <c r="C386" s="41">
        <v>44656</v>
      </c>
      <c r="D386" s="2"/>
    </row>
    <row r="387" spans="1:4" s="7" customFormat="1" ht="13.5">
      <c r="A387" s="10" t="s">
        <v>356</v>
      </c>
      <c r="B387" s="71">
        <v>2000</v>
      </c>
      <c r="C387" s="41">
        <v>44656</v>
      </c>
      <c r="D387" s="2"/>
    </row>
    <row r="388" spans="1:4" s="7" customFormat="1" ht="13.5">
      <c r="A388" s="10" t="s">
        <v>357</v>
      </c>
      <c r="B388" s="71">
        <v>2000</v>
      </c>
      <c r="C388" s="41">
        <v>44656</v>
      </c>
      <c r="D388" s="2"/>
    </row>
    <row r="389" spans="1:4" s="7" customFormat="1" ht="13.5">
      <c r="A389" s="10" t="s">
        <v>358</v>
      </c>
      <c r="B389" s="71">
        <v>5000</v>
      </c>
      <c r="C389" s="41">
        <v>44656</v>
      </c>
      <c r="D389" s="2"/>
    </row>
    <row r="390" spans="1:4" s="7" customFormat="1" ht="13.5">
      <c r="A390" s="10" t="s">
        <v>359</v>
      </c>
      <c r="B390" s="71">
        <v>2000</v>
      </c>
      <c r="C390" s="41">
        <v>44656</v>
      </c>
      <c r="D390" s="2"/>
    </row>
    <row r="391" spans="1:4" s="7" customFormat="1" ht="13.5">
      <c r="A391" s="10" t="s">
        <v>360</v>
      </c>
      <c r="B391" s="71">
        <v>750</v>
      </c>
      <c r="C391" s="41">
        <v>44656</v>
      </c>
      <c r="D391" s="2"/>
    </row>
    <row r="392" spans="1:4" s="7" customFormat="1" ht="13.5">
      <c r="A392" s="10" t="s">
        <v>361</v>
      </c>
      <c r="B392" s="71">
        <v>500</v>
      </c>
      <c r="C392" s="41">
        <v>44656</v>
      </c>
      <c r="D392" s="2"/>
    </row>
    <row r="393" spans="1:4" s="7" customFormat="1" ht="13.5">
      <c r="A393" s="10" t="s">
        <v>362</v>
      </c>
      <c r="B393" s="71">
        <v>2000</v>
      </c>
      <c r="C393" s="41">
        <v>44656</v>
      </c>
      <c r="D393" s="2"/>
    </row>
    <row r="394" spans="1:4" s="7" customFormat="1" ht="13.5">
      <c r="A394" s="10" t="s">
        <v>363</v>
      </c>
      <c r="B394" s="71">
        <v>4000</v>
      </c>
      <c r="C394" s="41">
        <v>44656</v>
      </c>
      <c r="D394" s="2"/>
    </row>
    <row r="395" spans="1:4" s="7" customFormat="1" ht="13.5">
      <c r="A395" s="10" t="s">
        <v>448</v>
      </c>
      <c r="B395" s="71">
        <v>1500</v>
      </c>
      <c r="C395" s="41">
        <v>44679</v>
      </c>
      <c r="D395" s="2"/>
    </row>
    <row r="396" spans="1:4" s="7" customFormat="1" ht="13.5">
      <c r="A396" s="10" t="s">
        <v>449</v>
      </c>
      <c r="B396" s="71">
        <v>2000</v>
      </c>
      <c r="C396" s="41">
        <v>44679</v>
      </c>
      <c r="D396" s="2"/>
    </row>
    <row r="397" spans="1:4" s="7" customFormat="1" ht="13.5">
      <c r="A397" s="10" t="s">
        <v>450</v>
      </c>
      <c r="B397" s="71">
        <v>15000</v>
      </c>
      <c r="C397" s="41">
        <v>44679</v>
      </c>
      <c r="D397" s="2"/>
    </row>
    <row r="398" spans="1:4" s="7" customFormat="1" ht="13.5">
      <c r="A398" s="10" t="s">
        <v>451</v>
      </c>
      <c r="B398" s="71">
        <v>720</v>
      </c>
      <c r="C398" s="41">
        <v>44679</v>
      </c>
      <c r="D398" s="2"/>
    </row>
    <row r="399" spans="1:4" s="7" customFormat="1" ht="13.5">
      <c r="A399" s="10" t="s">
        <v>451</v>
      </c>
      <c r="B399" s="71">
        <v>400</v>
      </c>
      <c r="C399" s="41">
        <v>44684</v>
      </c>
      <c r="D399" s="2"/>
    </row>
    <row r="400" spans="1:4" s="7" customFormat="1" ht="13.5">
      <c r="A400" s="10" t="s">
        <v>461</v>
      </c>
      <c r="B400" s="71">
        <v>600</v>
      </c>
      <c r="C400" s="41">
        <v>44694</v>
      </c>
      <c r="D400" s="2"/>
    </row>
    <row r="401" spans="1:4" s="7" customFormat="1" ht="13.5">
      <c r="A401" s="10" t="s">
        <v>461</v>
      </c>
      <c r="B401" s="71">
        <v>1000</v>
      </c>
      <c r="C401" s="41">
        <v>44694</v>
      </c>
      <c r="D401" s="2"/>
    </row>
    <row r="402" spans="1:4" s="7" customFormat="1" ht="13.5">
      <c r="A402" s="365" t="s">
        <v>462</v>
      </c>
      <c r="B402" s="71">
        <v>250</v>
      </c>
      <c r="C402" s="41">
        <v>44694</v>
      </c>
      <c r="D402" s="2"/>
    </row>
    <row r="403" spans="1:4" s="7" customFormat="1" ht="13.5">
      <c r="A403" s="10" t="s">
        <v>463</v>
      </c>
      <c r="B403" s="71">
        <v>10000</v>
      </c>
      <c r="C403" s="41">
        <v>44694</v>
      </c>
      <c r="D403" s="2"/>
    </row>
    <row r="404" spans="1:4" s="7" customFormat="1" ht="13.5">
      <c r="A404" s="10" t="s">
        <v>461</v>
      </c>
      <c r="B404" s="71">
        <v>1000</v>
      </c>
      <c r="C404" s="41">
        <v>44694</v>
      </c>
      <c r="D404" s="2"/>
    </row>
    <row r="405" spans="1:4" s="7" customFormat="1" ht="13.5">
      <c r="A405" s="10" t="s">
        <v>464</v>
      </c>
      <c r="B405" s="71">
        <v>5000</v>
      </c>
      <c r="C405" s="41">
        <v>44694</v>
      </c>
      <c r="D405" s="2"/>
    </row>
    <row r="406" spans="1:4" s="7" customFormat="1" ht="13.5">
      <c r="A406" s="10" t="s">
        <v>465</v>
      </c>
      <c r="B406" s="71">
        <v>800</v>
      </c>
      <c r="C406" s="41">
        <v>44694</v>
      </c>
      <c r="D406" s="2"/>
    </row>
    <row r="407" spans="1:4" s="7" customFormat="1" ht="13.5">
      <c r="A407" s="10" t="s">
        <v>489</v>
      </c>
      <c r="B407" s="71">
        <v>120000</v>
      </c>
      <c r="C407" s="41">
        <v>44698</v>
      </c>
      <c r="D407" s="2" t="s">
        <v>617</v>
      </c>
    </row>
    <row r="408" spans="1:4" s="7" customFormat="1" ht="13.5">
      <c r="A408" s="10" t="s">
        <v>278</v>
      </c>
      <c r="B408" s="71">
        <v>1900</v>
      </c>
      <c r="C408" s="41">
        <v>44698</v>
      </c>
      <c r="D408" s="2"/>
    </row>
    <row r="409" spans="1:4" s="7" customFormat="1" ht="13.5">
      <c r="A409" s="10" t="s">
        <v>490</v>
      </c>
      <c r="B409" s="71">
        <v>400</v>
      </c>
      <c r="C409" s="41">
        <v>44698</v>
      </c>
      <c r="D409" s="2"/>
    </row>
    <row r="410" spans="1:4" s="7" customFormat="1" ht="13.5">
      <c r="A410" s="10" t="s">
        <v>492</v>
      </c>
      <c r="B410" s="71">
        <v>4000</v>
      </c>
      <c r="C410" s="41">
        <v>44698</v>
      </c>
      <c r="D410" s="2"/>
    </row>
    <row r="411" spans="1:4" s="7" customFormat="1" ht="13.5">
      <c r="A411" s="10" t="s">
        <v>362</v>
      </c>
      <c r="B411" s="71">
        <v>3750</v>
      </c>
      <c r="C411" s="41">
        <v>44705</v>
      </c>
      <c r="D411" s="9"/>
    </row>
    <row r="412" spans="1:4" s="7" customFormat="1" ht="13.5">
      <c r="A412" s="10" t="s">
        <v>498</v>
      </c>
      <c r="B412" s="71">
        <v>500</v>
      </c>
      <c r="C412" s="41">
        <v>44705</v>
      </c>
      <c r="D412" s="9"/>
    </row>
    <row r="413" spans="1:4" s="7" customFormat="1" ht="13.5">
      <c r="A413" s="21" t="s">
        <v>278</v>
      </c>
      <c r="B413" s="94">
        <v>600</v>
      </c>
      <c r="C413" s="41">
        <v>44705</v>
      </c>
      <c r="D413" s="2"/>
    </row>
    <row r="414" spans="1:4" s="7" customFormat="1" ht="13.5">
      <c r="A414" s="21" t="s">
        <v>499</v>
      </c>
      <c r="B414" s="94">
        <v>7500</v>
      </c>
      <c r="C414" s="41">
        <v>44705</v>
      </c>
      <c r="D414" s="2"/>
    </row>
    <row r="415" spans="1:4" s="7" customFormat="1" ht="13.5">
      <c r="A415" s="21" t="s">
        <v>464</v>
      </c>
      <c r="B415" s="94">
        <v>15000</v>
      </c>
      <c r="C415" s="41">
        <v>44705</v>
      </c>
      <c r="D415" s="2"/>
    </row>
    <row r="416" spans="1:4" s="7" customFormat="1" ht="13.5">
      <c r="A416" s="21" t="s">
        <v>500</v>
      </c>
      <c r="B416" s="94">
        <v>400</v>
      </c>
      <c r="C416" s="41">
        <v>44705</v>
      </c>
      <c r="D416" s="2"/>
    </row>
    <row r="417" spans="1:4" s="7" customFormat="1" ht="13.5">
      <c r="A417" s="21" t="s">
        <v>501</v>
      </c>
      <c r="B417" s="94">
        <v>7500</v>
      </c>
      <c r="C417" s="41">
        <v>44705</v>
      </c>
      <c r="D417" s="2"/>
    </row>
    <row r="418" spans="1:4" s="7" customFormat="1" ht="13.5">
      <c r="A418" s="21" t="s">
        <v>502</v>
      </c>
      <c r="B418" s="94">
        <v>4000</v>
      </c>
      <c r="C418" s="41">
        <v>44705</v>
      </c>
      <c r="D418" s="2"/>
    </row>
    <row r="419" spans="1:4" s="7" customFormat="1" ht="13.5">
      <c r="A419" s="21" t="s">
        <v>503</v>
      </c>
      <c r="B419" s="94">
        <v>22500</v>
      </c>
      <c r="C419" s="41">
        <v>44705</v>
      </c>
      <c r="D419" s="2"/>
    </row>
    <row r="420" spans="1:4" s="7" customFormat="1" ht="13.5">
      <c r="A420" s="21" t="s">
        <v>178</v>
      </c>
      <c r="B420" s="94">
        <v>37500</v>
      </c>
      <c r="C420" s="41">
        <v>44705</v>
      </c>
      <c r="D420" s="2"/>
    </row>
    <row r="421" spans="1:4" s="7" customFormat="1" ht="13.5">
      <c r="A421" s="21" t="s">
        <v>504</v>
      </c>
      <c r="B421" s="94">
        <v>3750</v>
      </c>
      <c r="C421" s="41">
        <v>44705</v>
      </c>
      <c r="D421" s="2"/>
    </row>
    <row r="422" spans="1:4" s="7" customFormat="1" ht="13.5">
      <c r="A422" s="21" t="s">
        <v>245</v>
      </c>
      <c r="B422" s="94">
        <v>7500</v>
      </c>
      <c r="C422" s="41">
        <v>44705</v>
      </c>
      <c r="D422" s="2"/>
    </row>
    <row r="423" spans="1:4" s="7" customFormat="1" ht="13.5">
      <c r="A423" s="21" t="s">
        <v>505</v>
      </c>
      <c r="B423" s="94">
        <v>1000</v>
      </c>
      <c r="C423" s="41">
        <v>44705</v>
      </c>
      <c r="D423" s="2"/>
    </row>
    <row r="424" spans="1:4" s="7" customFormat="1" ht="13.5">
      <c r="A424" s="21" t="s">
        <v>502</v>
      </c>
      <c r="B424" s="94">
        <v>7500</v>
      </c>
      <c r="C424" s="41">
        <v>44705</v>
      </c>
      <c r="D424" s="2"/>
    </row>
    <row r="425" spans="1:4" s="7" customFormat="1" ht="13.5">
      <c r="A425" s="21" t="s">
        <v>359</v>
      </c>
      <c r="B425" s="94">
        <v>7500</v>
      </c>
      <c r="C425" s="41">
        <v>44705</v>
      </c>
      <c r="D425" s="2"/>
    </row>
    <row r="426" spans="1:4" s="7" customFormat="1" ht="13.5">
      <c r="A426" s="21" t="s">
        <v>520</v>
      </c>
      <c r="B426" s="94">
        <v>300</v>
      </c>
      <c r="C426" s="39">
        <v>44706</v>
      </c>
      <c r="D426" s="2" t="s">
        <v>521</v>
      </c>
    </row>
    <row r="427" spans="1:4" s="7" customFormat="1" ht="13.5">
      <c r="A427" s="21" t="s">
        <v>519</v>
      </c>
      <c r="B427" s="94">
        <v>800</v>
      </c>
      <c r="C427" s="39">
        <v>44706</v>
      </c>
      <c r="D427" s="2"/>
    </row>
    <row r="428" spans="1:4" s="7" customFormat="1" ht="13.5">
      <c r="A428" s="21" t="s">
        <v>532</v>
      </c>
      <c r="B428" s="94">
        <v>400</v>
      </c>
      <c r="C428" s="39">
        <v>44713</v>
      </c>
      <c r="D428" s="2"/>
    </row>
    <row r="429" spans="1:4" s="7" customFormat="1" ht="13.5">
      <c r="A429" s="21" t="s">
        <v>533</v>
      </c>
      <c r="B429" s="94">
        <v>4000</v>
      </c>
      <c r="C429" s="39">
        <v>44714</v>
      </c>
      <c r="D429" s="2" t="s">
        <v>534</v>
      </c>
    </row>
    <row r="430" spans="1:4" s="7" customFormat="1" ht="13.5">
      <c r="A430" s="21" t="s">
        <v>535</v>
      </c>
      <c r="B430" s="94">
        <v>1500</v>
      </c>
      <c r="C430" s="39">
        <v>44719</v>
      </c>
      <c r="D430" s="2"/>
    </row>
    <row r="431" spans="1:4" s="7" customFormat="1" ht="13.5">
      <c r="A431" s="21" t="s">
        <v>482</v>
      </c>
      <c r="B431" s="94">
        <v>1500</v>
      </c>
      <c r="C431" s="39">
        <v>44719</v>
      </c>
      <c r="D431" s="2"/>
    </row>
    <row r="432" spans="1:4" s="7" customFormat="1" ht="13.5">
      <c r="A432" s="21" t="s">
        <v>540</v>
      </c>
      <c r="B432" s="94">
        <v>2000</v>
      </c>
      <c r="C432" s="39">
        <v>44719</v>
      </c>
      <c r="D432" s="2"/>
    </row>
    <row r="433" spans="1:4" s="7" customFormat="1" ht="13.5">
      <c r="A433" s="21" t="s">
        <v>536</v>
      </c>
      <c r="B433" s="94">
        <v>1500</v>
      </c>
      <c r="C433" s="39">
        <v>44719</v>
      </c>
      <c r="D433" s="2"/>
    </row>
    <row r="434" spans="1:4" s="7" customFormat="1" ht="13.5">
      <c r="A434" s="21" t="s">
        <v>537</v>
      </c>
      <c r="B434" s="94">
        <v>1500</v>
      </c>
      <c r="C434" s="39">
        <v>44719</v>
      </c>
      <c r="D434" s="2"/>
    </row>
    <row r="435" spans="1:4" s="7" customFormat="1" ht="13.5">
      <c r="A435" s="21" t="s">
        <v>538</v>
      </c>
      <c r="B435" s="94">
        <v>1500</v>
      </c>
      <c r="C435" s="39">
        <v>44719</v>
      </c>
      <c r="D435" s="2"/>
    </row>
    <row r="436" spans="1:4" s="7" customFormat="1" ht="13.5">
      <c r="A436" s="21" t="s">
        <v>539</v>
      </c>
      <c r="B436" s="94">
        <v>25000</v>
      </c>
      <c r="C436" s="39">
        <v>44719</v>
      </c>
      <c r="D436" s="2"/>
    </row>
    <row r="437" spans="1:4" s="7" customFormat="1" ht="13.5">
      <c r="A437" s="21" t="s">
        <v>543</v>
      </c>
      <c r="B437" s="94">
        <v>7500</v>
      </c>
      <c r="C437" s="39">
        <v>44728</v>
      </c>
      <c r="D437" s="2"/>
    </row>
    <row r="438" spans="1:4" s="7" customFormat="1" ht="13.5">
      <c r="A438" s="21" t="s">
        <v>540</v>
      </c>
      <c r="B438" s="94">
        <v>10000</v>
      </c>
      <c r="C438" s="39">
        <v>44728</v>
      </c>
      <c r="D438" s="2"/>
    </row>
    <row r="439" spans="1:4" s="7" customFormat="1" ht="13.5">
      <c r="A439" s="21" t="s">
        <v>146</v>
      </c>
      <c r="B439" s="94">
        <v>5000</v>
      </c>
      <c r="C439" s="39">
        <v>44728</v>
      </c>
      <c r="D439" s="2"/>
    </row>
    <row r="440" spans="1:4" s="7" customFormat="1" ht="13.5">
      <c r="A440" s="21" t="s">
        <v>544</v>
      </c>
      <c r="B440" s="94">
        <v>15000</v>
      </c>
      <c r="C440" s="39">
        <v>44728</v>
      </c>
      <c r="D440" s="2"/>
    </row>
    <row r="441" spans="1:4" s="7" customFormat="1" ht="13.5">
      <c r="A441" s="21" t="s">
        <v>545</v>
      </c>
      <c r="B441" s="94">
        <v>9000</v>
      </c>
      <c r="C441" s="39">
        <v>44728</v>
      </c>
      <c r="D441" s="2"/>
    </row>
    <row r="442" spans="1:4" s="7" customFormat="1" ht="13.5">
      <c r="A442" s="21" t="s">
        <v>450</v>
      </c>
      <c r="B442" s="94">
        <v>39000</v>
      </c>
      <c r="C442" s="39">
        <v>44728</v>
      </c>
      <c r="D442" s="2"/>
    </row>
    <row r="443" spans="1:4" s="7" customFormat="1" ht="13.5">
      <c r="A443" s="21" t="s">
        <v>576</v>
      </c>
      <c r="B443" s="94">
        <v>1000</v>
      </c>
      <c r="C443" s="39">
        <v>44733</v>
      </c>
      <c r="D443" s="2"/>
    </row>
    <row r="444" spans="1:4" s="7" customFormat="1" ht="13.5">
      <c r="A444" s="21" t="s">
        <v>598</v>
      </c>
      <c r="B444" s="94">
        <v>200</v>
      </c>
      <c r="C444" s="39">
        <v>44741</v>
      </c>
      <c r="D444" s="2"/>
    </row>
    <row r="445" spans="1:4" s="7" customFormat="1" ht="13.5">
      <c r="A445" s="21" t="s">
        <v>629</v>
      </c>
      <c r="B445" s="94">
        <v>4500</v>
      </c>
      <c r="C445" s="39">
        <v>44748</v>
      </c>
      <c r="D445" s="2"/>
    </row>
    <row r="446" spans="1:4" s="7" customFormat="1" ht="13.5">
      <c r="A446" s="21" t="s">
        <v>630</v>
      </c>
      <c r="B446" s="94">
        <v>1500</v>
      </c>
      <c r="C446" s="39">
        <v>44748</v>
      </c>
      <c r="D446" s="2"/>
    </row>
    <row r="447" spans="1:4" s="7" customFormat="1" ht="13.5">
      <c r="A447" s="21" t="s">
        <v>720</v>
      </c>
      <c r="B447" s="94">
        <v>14000</v>
      </c>
      <c r="C447" s="39">
        <v>44756</v>
      </c>
      <c r="D447" s="2"/>
    </row>
    <row r="448" spans="1:4" s="7" customFormat="1" ht="13.5">
      <c r="A448" s="21" t="s">
        <v>722</v>
      </c>
      <c r="B448" s="94">
        <v>10000</v>
      </c>
      <c r="C448" s="39">
        <v>44755</v>
      </c>
      <c r="D448" s="2"/>
    </row>
    <row r="449" spans="1:4" s="7" customFormat="1" ht="13.5">
      <c r="A449" s="21" t="s">
        <v>751</v>
      </c>
      <c r="B449" s="94">
        <v>750</v>
      </c>
      <c r="C449" s="39">
        <v>44764</v>
      </c>
      <c r="D449" s="2"/>
    </row>
    <row r="450" spans="1:4" s="7" customFormat="1" ht="13.5">
      <c r="A450" s="21" t="s">
        <v>258</v>
      </c>
      <c r="B450" s="94">
        <v>1500</v>
      </c>
      <c r="C450" s="39">
        <v>44764</v>
      </c>
      <c r="D450" s="2"/>
    </row>
    <row r="451" spans="1:4" s="7" customFormat="1" ht="13.5">
      <c r="A451" s="21" t="s">
        <v>464</v>
      </c>
      <c r="B451" s="94">
        <v>3000</v>
      </c>
      <c r="C451" s="39">
        <v>44764</v>
      </c>
      <c r="D451" s="2"/>
    </row>
    <row r="452" spans="1:4" s="7" customFormat="1" ht="13.5">
      <c r="A452" s="21" t="s">
        <v>752</v>
      </c>
      <c r="B452" s="94">
        <v>1500</v>
      </c>
      <c r="C452" s="39">
        <v>44764</v>
      </c>
      <c r="D452" s="2"/>
    </row>
    <row r="453" spans="1:4" s="7" customFormat="1" ht="13.5">
      <c r="A453" s="21" t="s">
        <v>428</v>
      </c>
      <c r="B453" s="94">
        <v>3000</v>
      </c>
      <c r="C453" s="39">
        <v>44764</v>
      </c>
      <c r="D453" s="2"/>
    </row>
    <row r="454" spans="1:4" s="7" customFormat="1" ht="13.5">
      <c r="A454" s="21" t="s">
        <v>753</v>
      </c>
      <c r="B454" s="94">
        <v>1500</v>
      </c>
      <c r="C454" s="39">
        <v>44764</v>
      </c>
      <c r="D454" s="2"/>
    </row>
    <row r="455" spans="1:4" s="7" customFormat="1" ht="13.5">
      <c r="A455" s="21" t="s">
        <v>754</v>
      </c>
      <c r="B455" s="94">
        <v>1500</v>
      </c>
      <c r="C455" s="39">
        <v>44764</v>
      </c>
      <c r="D455" s="2"/>
    </row>
    <row r="456" spans="1:4" s="7" customFormat="1" ht="13.5">
      <c r="A456" s="21" t="s">
        <v>755</v>
      </c>
      <c r="B456" s="94">
        <v>1500</v>
      </c>
      <c r="C456" s="39">
        <v>44764</v>
      </c>
      <c r="D456" s="2"/>
    </row>
    <row r="457" spans="1:4" s="7" customFormat="1" ht="13.5">
      <c r="A457" s="21" t="s">
        <v>756</v>
      </c>
      <c r="B457" s="94">
        <v>1250</v>
      </c>
      <c r="C457" s="39">
        <v>44764</v>
      </c>
      <c r="D457" s="2"/>
    </row>
    <row r="458" spans="1:4" s="7" customFormat="1" ht="13.5">
      <c r="A458" s="21" t="s">
        <v>143</v>
      </c>
      <c r="B458" s="94">
        <v>600</v>
      </c>
      <c r="C458" s="39">
        <v>44764</v>
      </c>
      <c r="D458" s="2"/>
    </row>
    <row r="459" spans="1:4" s="7" customFormat="1" ht="13.5">
      <c r="A459" s="21" t="s">
        <v>757</v>
      </c>
      <c r="B459" s="94">
        <v>1500</v>
      </c>
      <c r="C459" s="39">
        <v>44764</v>
      </c>
      <c r="D459" s="2"/>
    </row>
    <row r="460" spans="1:4" s="7" customFormat="1" ht="13.5">
      <c r="A460" s="21" t="s">
        <v>678</v>
      </c>
      <c r="B460" s="94">
        <v>1500</v>
      </c>
      <c r="C460" s="39">
        <v>44764</v>
      </c>
      <c r="D460" s="2"/>
    </row>
    <row r="461" spans="1:4" s="7" customFormat="1" ht="13.5">
      <c r="A461" s="21" t="s">
        <v>363</v>
      </c>
      <c r="B461" s="94">
        <v>2000</v>
      </c>
      <c r="C461" s="39">
        <v>44764</v>
      </c>
      <c r="D461" s="2"/>
    </row>
    <row r="462" spans="1:4" s="7" customFormat="1" ht="13.5">
      <c r="A462" s="21" t="s">
        <v>758</v>
      </c>
      <c r="B462" s="94">
        <v>1500</v>
      </c>
      <c r="C462" s="39">
        <v>44764</v>
      </c>
      <c r="D462" s="2"/>
    </row>
    <row r="463" spans="1:4" s="7" customFormat="1" ht="13.5">
      <c r="A463" s="21" t="s">
        <v>232</v>
      </c>
      <c r="B463" s="94">
        <v>1500</v>
      </c>
      <c r="C463" s="39">
        <v>44764</v>
      </c>
      <c r="D463" s="2"/>
    </row>
    <row r="464" spans="1:4" s="7" customFormat="1" ht="13.5">
      <c r="A464" s="21" t="s">
        <v>176</v>
      </c>
      <c r="B464" s="94">
        <v>2400</v>
      </c>
      <c r="C464" s="39">
        <v>44764</v>
      </c>
      <c r="D464" s="2"/>
    </row>
    <row r="465" spans="1:4" s="7" customFormat="1" ht="13.5">
      <c r="A465" s="21" t="s">
        <v>474</v>
      </c>
      <c r="B465" s="94">
        <v>1500</v>
      </c>
      <c r="C465" s="39">
        <v>44764</v>
      </c>
      <c r="D465" s="2"/>
    </row>
    <row r="466" spans="1:4" s="7" customFormat="1" ht="13.5">
      <c r="A466" s="21" t="s">
        <v>239</v>
      </c>
      <c r="B466" s="94">
        <v>1500</v>
      </c>
      <c r="C466" s="39">
        <v>44764</v>
      </c>
      <c r="D466" s="2"/>
    </row>
    <row r="467" spans="1:4" s="7" customFormat="1" ht="13.5">
      <c r="A467" s="21" t="s">
        <v>759</v>
      </c>
      <c r="B467" s="94">
        <v>1500</v>
      </c>
      <c r="C467" s="39">
        <v>44764</v>
      </c>
      <c r="D467" s="2"/>
    </row>
    <row r="468" spans="1:4" s="7" customFormat="1" ht="13.5">
      <c r="A468" s="21" t="s">
        <v>538</v>
      </c>
      <c r="B468" s="94">
        <v>1500</v>
      </c>
      <c r="C468" s="39">
        <v>44764</v>
      </c>
      <c r="D468" s="2"/>
    </row>
    <row r="469" spans="1:4" s="7" customFormat="1" ht="13.5">
      <c r="A469" s="21" t="s">
        <v>760</v>
      </c>
      <c r="B469" s="94">
        <v>1500</v>
      </c>
      <c r="C469" s="39">
        <v>44764</v>
      </c>
      <c r="D469" s="2"/>
    </row>
    <row r="470" spans="1:4" s="7" customFormat="1" ht="13.5">
      <c r="A470" s="21" t="s">
        <v>761</v>
      </c>
      <c r="B470" s="94">
        <v>1500</v>
      </c>
      <c r="C470" s="39">
        <v>44764</v>
      </c>
      <c r="D470" s="2"/>
    </row>
    <row r="471" spans="1:4" s="7" customFormat="1" ht="13.5">
      <c r="A471" s="21" t="s">
        <v>762</v>
      </c>
      <c r="B471" s="94">
        <v>750</v>
      </c>
      <c r="C471" s="39">
        <v>44764</v>
      </c>
      <c r="D471" s="2"/>
    </row>
    <row r="472" spans="1:4" s="7" customFormat="1" ht="13.5">
      <c r="A472" s="21" t="s">
        <v>808</v>
      </c>
      <c r="B472" s="94">
        <v>300</v>
      </c>
      <c r="C472" s="39">
        <v>44776</v>
      </c>
      <c r="D472" s="2"/>
    </row>
    <row r="473" spans="1:4" s="7" customFormat="1" ht="13.5">
      <c r="A473" s="21" t="s">
        <v>482</v>
      </c>
      <c r="B473" s="94">
        <v>3000</v>
      </c>
      <c r="C473" s="39">
        <v>44789</v>
      </c>
      <c r="D473" s="2"/>
    </row>
    <row r="474" spans="1:4" s="7" customFormat="1" ht="13.5">
      <c r="A474" s="21" t="s">
        <v>822</v>
      </c>
      <c r="B474" s="94">
        <v>1560</v>
      </c>
      <c r="C474" s="39">
        <v>44789</v>
      </c>
      <c r="D474" s="2"/>
    </row>
    <row r="475" spans="1:4" s="7" customFormat="1" ht="13.5">
      <c r="A475" s="21" t="s">
        <v>823</v>
      </c>
      <c r="B475" s="94">
        <v>1000</v>
      </c>
      <c r="C475" s="39">
        <v>44789</v>
      </c>
      <c r="D475" s="2"/>
    </row>
    <row r="476" spans="1:4" s="7" customFormat="1" ht="13.5">
      <c r="A476" s="21" t="s">
        <v>824</v>
      </c>
      <c r="B476" s="94">
        <v>490</v>
      </c>
      <c r="C476" s="39">
        <v>44789</v>
      </c>
      <c r="D476" s="2"/>
    </row>
    <row r="477" spans="1:4" s="7" customFormat="1" ht="13.5">
      <c r="A477" s="21" t="s">
        <v>825</v>
      </c>
      <c r="B477" s="94">
        <v>500</v>
      </c>
      <c r="C477" s="39">
        <v>44789</v>
      </c>
      <c r="D477" s="2"/>
    </row>
    <row r="478" spans="1:4" s="7" customFormat="1" ht="13.5">
      <c r="A478" s="21" t="s">
        <v>492</v>
      </c>
      <c r="B478" s="94">
        <v>12000</v>
      </c>
      <c r="C478" s="39">
        <v>44796</v>
      </c>
      <c r="D478" s="2"/>
    </row>
    <row r="479" spans="1:4" s="7" customFormat="1" ht="13.5">
      <c r="A479" s="21" t="s">
        <v>846</v>
      </c>
      <c r="B479" s="94">
        <v>440</v>
      </c>
      <c r="C479" s="39">
        <v>44796</v>
      </c>
      <c r="D479" s="2"/>
    </row>
    <row r="480" spans="1:4" s="7" customFormat="1" ht="13.5">
      <c r="A480" s="21" t="s">
        <v>873</v>
      </c>
      <c r="B480" s="94">
        <v>400</v>
      </c>
      <c r="C480" s="39">
        <v>44804</v>
      </c>
      <c r="D480" s="2"/>
    </row>
    <row r="481" spans="1:4" s="7" customFormat="1" ht="13.5">
      <c r="A481" s="21" t="s">
        <v>822</v>
      </c>
      <c r="B481" s="94">
        <v>1456</v>
      </c>
      <c r="C481" s="39">
        <v>44804</v>
      </c>
      <c r="D481" s="2"/>
    </row>
    <row r="482" spans="1:4" s="7" customFormat="1" ht="13.5">
      <c r="A482" s="21" t="s">
        <v>876</v>
      </c>
      <c r="B482" s="94">
        <v>8000</v>
      </c>
      <c r="C482" s="39">
        <v>44811</v>
      </c>
      <c r="D482" s="2"/>
    </row>
    <row r="483" spans="1:4" s="7" customFormat="1" ht="13.5">
      <c r="A483" s="21" t="s">
        <v>877</v>
      </c>
      <c r="B483" s="94">
        <v>20000</v>
      </c>
      <c r="C483" s="39">
        <v>44811</v>
      </c>
      <c r="D483" s="2"/>
    </row>
    <row r="484" spans="1:4" s="7" customFormat="1" ht="13.5">
      <c r="A484" s="21" t="s">
        <v>878</v>
      </c>
      <c r="B484" s="94">
        <v>1000</v>
      </c>
      <c r="C484" s="39">
        <v>44811</v>
      </c>
      <c r="D484" s="2"/>
    </row>
    <row r="485" spans="1:4" s="7" customFormat="1" ht="13.5">
      <c r="A485" s="21" t="s">
        <v>830</v>
      </c>
      <c r="B485" s="94">
        <v>20000</v>
      </c>
      <c r="C485" s="39">
        <v>44811</v>
      </c>
      <c r="D485" s="2"/>
    </row>
    <row r="486" spans="1:4" s="7" customFormat="1" ht="13.5">
      <c r="A486" s="21" t="s">
        <v>879</v>
      </c>
      <c r="B486" s="94">
        <v>1000</v>
      </c>
      <c r="C486" s="39">
        <v>44811</v>
      </c>
      <c r="D486" s="2"/>
    </row>
    <row r="487" spans="1:4" s="7" customFormat="1" ht="13.5">
      <c r="A487" s="21" t="s">
        <v>880</v>
      </c>
      <c r="B487" s="94">
        <v>8000</v>
      </c>
      <c r="C487" s="39">
        <v>44811</v>
      </c>
      <c r="D487" s="2"/>
    </row>
    <row r="488" spans="1:4" s="7" customFormat="1" ht="13.5">
      <c r="A488" s="21" t="s">
        <v>881</v>
      </c>
      <c r="B488" s="94">
        <v>20000</v>
      </c>
      <c r="C488" s="39">
        <v>44811</v>
      </c>
      <c r="D488" s="2"/>
    </row>
    <row r="489" spans="1:4" s="7" customFormat="1" ht="13.5">
      <c r="A489" s="21" t="s">
        <v>882</v>
      </c>
      <c r="B489" s="94">
        <v>400</v>
      </c>
      <c r="C489" s="39">
        <v>44811</v>
      </c>
      <c r="D489" s="2"/>
    </row>
    <row r="490" spans="1:4" s="7" customFormat="1" ht="14.25" customHeight="1">
      <c r="A490" s="21" t="s">
        <v>896</v>
      </c>
      <c r="B490" s="94">
        <v>6000</v>
      </c>
      <c r="C490" s="39">
        <v>44817</v>
      </c>
      <c r="D490" s="2"/>
    </row>
    <row r="491" spans="1:4" s="7" customFormat="1" ht="14.25" customHeight="1">
      <c r="A491" s="21" t="s">
        <v>492</v>
      </c>
      <c r="B491" s="94">
        <v>10500</v>
      </c>
      <c r="C491" s="39">
        <v>44817</v>
      </c>
      <c r="D491" s="2"/>
    </row>
    <row r="492" spans="1:4" s="7" customFormat="1" ht="14.25" customHeight="1">
      <c r="A492" s="21" t="s">
        <v>897</v>
      </c>
      <c r="B492" s="94">
        <v>14000</v>
      </c>
      <c r="C492" s="39">
        <v>44817</v>
      </c>
      <c r="D492" s="2"/>
    </row>
    <row r="493" spans="1:4" s="7" customFormat="1" ht="14.25" customHeight="1">
      <c r="A493" s="21" t="s">
        <v>898</v>
      </c>
      <c r="B493" s="94">
        <v>10500</v>
      </c>
      <c r="C493" s="39">
        <v>44817</v>
      </c>
      <c r="D493" s="2"/>
    </row>
    <row r="494" spans="1:4" s="7" customFormat="1" ht="14.25" customHeight="1">
      <c r="A494" s="21" t="s">
        <v>899</v>
      </c>
      <c r="B494" s="94">
        <v>2000</v>
      </c>
      <c r="C494" s="39">
        <v>44817</v>
      </c>
      <c r="D494" s="2"/>
    </row>
    <row r="495" spans="1:4" s="7" customFormat="1" ht="14.25" customHeight="1">
      <c r="A495" s="21" t="s">
        <v>900</v>
      </c>
      <c r="B495" s="94">
        <v>6000</v>
      </c>
      <c r="C495" s="39">
        <v>44817</v>
      </c>
      <c r="D495" s="2"/>
    </row>
    <row r="496" spans="1:4" s="7" customFormat="1" ht="14.25" customHeight="1">
      <c r="A496" s="21" t="s">
        <v>910</v>
      </c>
      <c r="B496" s="94">
        <v>8000</v>
      </c>
      <c r="C496" s="39">
        <v>44831</v>
      </c>
      <c r="D496" s="2"/>
    </row>
    <row r="497" spans="1:4" s="7" customFormat="1" ht="14.25" customHeight="1">
      <c r="A497" s="21" t="s">
        <v>278</v>
      </c>
      <c r="B497" s="94">
        <v>1500</v>
      </c>
      <c r="C497" s="39">
        <v>44831</v>
      </c>
      <c r="D497" s="2"/>
    </row>
    <row r="498" spans="1:4" s="7" customFormat="1" ht="14.25" customHeight="1">
      <c r="A498" s="21" t="s">
        <v>174</v>
      </c>
      <c r="B498" s="94">
        <v>9000</v>
      </c>
      <c r="C498" s="39">
        <v>44831</v>
      </c>
      <c r="D498" s="2"/>
    </row>
    <row r="499" spans="1:4" s="7" customFormat="1" ht="14.25" customHeight="1">
      <c r="A499" s="21" t="s">
        <v>911</v>
      </c>
      <c r="B499" s="94">
        <v>412</v>
      </c>
      <c r="C499" s="39">
        <v>44831</v>
      </c>
      <c r="D499" s="2"/>
    </row>
    <row r="500" spans="1:4" s="7" customFormat="1" ht="14.25" customHeight="1">
      <c r="A500" s="21" t="s">
        <v>912</v>
      </c>
      <c r="B500" s="94">
        <v>250</v>
      </c>
      <c r="C500" s="39">
        <v>44831</v>
      </c>
      <c r="D500" s="2"/>
    </row>
    <row r="501" spans="1:4" s="7" customFormat="1" ht="14.25" customHeight="1">
      <c r="A501" s="21" t="s">
        <v>913</v>
      </c>
      <c r="B501" s="94">
        <v>7500</v>
      </c>
      <c r="C501" s="39">
        <v>44831</v>
      </c>
      <c r="D501" s="2"/>
    </row>
    <row r="502" spans="1:4" s="7" customFormat="1" ht="14.25" customHeight="1">
      <c r="A502" s="21" t="s">
        <v>898</v>
      </c>
      <c r="B502" s="94">
        <v>2000</v>
      </c>
      <c r="C502" s="39">
        <v>44831</v>
      </c>
      <c r="D502" s="2"/>
    </row>
    <row r="503" spans="1:4" s="7" customFormat="1" ht="13.5">
      <c r="A503" s="21" t="s">
        <v>914</v>
      </c>
      <c r="B503" s="94">
        <v>1000</v>
      </c>
      <c r="C503" s="39">
        <v>44831</v>
      </c>
      <c r="D503" s="2"/>
    </row>
    <row r="504" spans="1:4" s="7" customFormat="1" ht="13.5">
      <c r="A504" s="21" t="s">
        <v>428</v>
      </c>
      <c r="B504" s="94">
        <v>200</v>
      </c>
      <c r="C504" s="39">
        <v>44838</v>
      </c>
      <c r="D504" s="2"/>
    </row>
    <row r="505" spans="1:4" s="7" customFormat="1" ht="13.5">
      <c r="A505" s="21" t="s">
        <v>278</v>
      </c>
      <c r="B505" s="94">
        <v>200</v>
      </c>
      <c r="C505" s="39">
        <v>44838</v>
      </c>
      <c r="D505" s="2"/>
    </row>
    <row r="506" spans="1:4" s="7" customFormat="1" ht="13.5">
      <c r="A506" s="21" t="s">
        <v>143</v>
      </c>
      <c r="B506" s="94">
        <v>205.12</v>
      </c>
      <c r="C506" s="39">
        <v>44838</v>
      </c>
      <c r="D506" s="2"/>
    </row>
    <row r="507" spans="1:4" s="7" customFormat="1" ht="13.5">
      <c r="A507" s="21" t="s">
        <v>929</v>
      </c>
      <c r="B507" s="94">
        <v>7500</v>
      </c>
      <c r="C507" s="39">
        <v>44838</v>
      </c>
      <c r="D507" s="2"/>
    </row>
    <row r="508" spans="1:4" s="7" customFormat="1" ht="13.5">
      <c r="A508" s="21" t="s">
        <v>930</v>
      </c>
      <c r="B508" s="94">
        <v>210</v>
      </c>
      <c r="C508" s="39">
        <v>44838</v>
      </c>
      <c r="D508" s="2"/>
    </row>
    <row r="509" spans="1:4" s="7" customFormat="1" ht="13.5">
      <c r="A509" s="21" t="s">
        <v>492</v>
      </c>
      <c r="B509" s="94">
        <v>4679.22</v>
      </c>
      <c r="C509" s="39">
        <v>44846</v>
      </c>
      <c r="D509" s="2"/>
    </row>
    <row r="510" spans="1:4" s="7" customFormat="1" ht="13.5">
      <c r="A510" s="21" t="s">
        <v>962</v>
      </c>
      <c r="B510" s="94">
        <v>1030.92</v>
      </c>
      <c r="C510" s="39">
        <v>44846</v>
      </c>
      <c r="D510" s="2"/>
    </row>
    <row r="511" spans="1:4" s="7" customFormat="1" ht="13.5">
      <c r="A511" s="21" t="s">
        <v>461</v>
      </c>
      <c r="B511" s="94">
        <v>10000</v>
      </c>
      <c r="C511" s="39">
        <v>44846</v>
      </c>
      <c r="D511" s="2"/>
    </row>
    <row r="512" spans="1:4" s="7" customFormat="1" ht="13.5">
      <c r="A512" s="21" t="s">
        <v>963</v>
      </c>
      <c r="B512" s="94">
        <v>1000</v>
      </c>
      <c r="C512" s="39">
        <v>44846</v>
      </c>
      <c r="D512" s="2"/>
    </row>
    <row r="513" spans="1:4" s="7" customFormat="1" ht="13.5">
      <c r="A513" s="21" t="s">
        <v>910</v>
      </c>
      <c r="B513" s="94">
        <v>1500</v>
      </c>
      <c r="C513" s="39">
        <v>44859</v>
      </c>
      <c r="D513" s="2"/>
    </row>
    <row r="514" spans="1:4" s="7" customFormat="1" ht="13.5">
      <c r="A514" s="21" t="s">
        <v>996</v>
      </c>
      <c r="B514" s="94">
        <v>3000</v>
      </c>
      <c r="C514" s="39">
        <v>44859</v>
      </c>
      <c r="D514" s="2"/>
    </row>
    <row r="515" spans="1:4" s="7" customFormat="1" ht="13.5">
      <c r="A515" s="21" t="s">
        <v>159</v>
      </c>
      <c r="B515" s="94">
        <v>7500</v>
      </c>
      <c r="C515" s="39">
        <v>44859</v>
      </c>
      <c r="D515" s="2"/>
    </row>
    <row r="516" spans="1:4" s="7" customFormat="1" ht="13.5">
      <c r="A516" s="21" t="s">
        <v>997</v>
      </c>
      <c r="B516" s="94">
        <v>15000</v>
      </c>
      <c r="C516" s="39">
        <v>44859</v>
      </c>
      <c r="D516" s="2"/>
    </row>
    <row r="517" spans="1:4" s="7" customFormat="1" ht="13.5">
      <c r="A517" s="21" t="s">
        <v>164</v>
      </c>
      <c r="B517" s="94">
        <v>7500</v>
      </c>
      <c r="C517" s="39">
        <v>44859</v>
      </c>
      <c r="D517" s="2"/>
    </row>
    <row r="518" spans="1:4" s="7" customFormat="1" ht="13.5">
      <c r="A518" s="21" t="s">
        <v>998</v>
      </c>
      <c r="B518" s="94">
        <v>20000</v>
      </c>
      <c r="C518" s="39">
        <v>44859</v>
      </c>
      <c r="D518" s="2"/>
    </row>
    <row r="519" spans="1:4" s="7" customFormat="1" ht="13.5">
      <c r="A519" s="21" t="s">
        <v>184</v>
      </c>
      <c r="B519" s="94">
        <v>3000</v>
      </c>
      <c r="C519" s="39">
        <v>44859</v>
      </c>
      <c r="D519" s="2"/>
    </row>
    <row r="520" spans="1:4" s="7" customFormat="1" ht="13.5">
      <c r="A520" s="21" t="s">
        <v>278</v>
      </c>
      <c r="B520" s="94">
        <v>3000</v>
      </c>
      <c r="C520" s="39">
        <v>44859</v>
      </c>
      <c r="D520" s="2"/>
    </row>
    <row r="521" spans="1:4" s="7" customFormat="1" ht="13.5">
      <c r="A521" s="21" t="s">
        <v>146</v>
      </c>
      <c r="B521" s="94">
        <v>20000</v>
      </c>
      <c r="C521" s="39">
        <v>44859</v>
      </c>
      <c r="D521" s="2"/>
    </row>
    <row r="522" spans="1:4" s="7" customFormat="1" ht="13.5">
      <c r="A522" s="21" t="s">
        <v>999</v>
      </c>
      <c r="B522" s="94">
        <v>15000</v>
      </c>
      <c r="C522" s="39">
        <v>44859</v>
      </c>
      <c r="D522" s="2"/>
    </row>
    <row r="523" spans="1:4" s="7" customFormat="1" ht="13.5">
      <c r="A523" s="21" t="s">
        <v>1000</v>
      </c>
      <c r="B523" s="94">
        <v>30000</v>
      </c>
      <c r="C523" s="39">
        <v>44859</v>
      </c>
      <c r="D523" s="2"/>
    </row>
    <row r="524" spans="1:4" s="7" customFormat="1" ht="13.5">
      <c r="A524" s="21" t="s">
        <v>450</v>
      </c>
      <c r="B524" s="94">
        <v>25000</v>
      </c>
      <c r="C524" s="39">
        <v>44859</v>
      </c>
      <c r="D524" s="2"/>
    </row>
    <row r="525" spans="1:4" s="7" customFormat="1" ht="13.5">
      <c r="A525" s="21" t="s">
        <v>1001</v>
      </c>
      <c r="B525" s="94">
        <v>4000</v>
      </c>
      <c r="C525" s="39">
        <v>44859</v>
      </c>
      <c r="D525" s="2"/>
    </row>
    <row r="526" spans="1:4" s="7" customFormat="1" ht="13.5">
      <c r="A526" s="21" t="s">
        <v>1002</v>
      </c>
      <c r="B526" s="94">
        <v>5000</v>
      </c>
      <c r="C526" s="39">
        <v>44859</v>
      </c>
      <c r="D526" s="2"/>
    </row>
    <row r="527" spans="1:4" s="7" customFormat="1" ht="13.5">
      <c r="A527" s="21" t="s">
        <v>448</v>
      </c>
      <c r="B527" s="94">
        <v>1500</v>
      </c>
      <c r="C527" s="39">
        <v>44859</v>
      </c>
      <c r="D527" s="2"/>
    </row>
    <row r="528" spans="1:4" s="7" customFormat="1" ht="13.5">
      <c r="A528" s="21" t="s">
        <v>1003</v>
      </c>
      <c r="B528" s="94">
        <v>3000</v>
      </c>
      <c r="C528" s="39">
        <v>44859</v>
      </c>
      <c r="D528" s="2"/>
    </row>
    <row r="529" spans="1:4" s="7" customFormat="1" ht="13.5">
      <c r="A529" s="21" t="s">
        <v>1004</v>
      </c>
      <c r="B529" s="94">
        <v>20000</v>
      </c>
      <c r="C529" s="39">
        <v>44859</v>
      </c>
      <c r="D529" s="2"/>
    </row>
    <row r="530" spans="1:4" s="7" customFormat="1" ht="13.5">
      <c r="A530" s="21" t="s">
        <v>1005</v>
      </c>
      <c r="B530" s="94">
        <v>10000</v>
      </c>
      <c r="C530" s="39">
        <v>44859</v>
      </c>
      <c r="D530" s="2"/>
    </row>
    <row r="531" spans="1:4" s="7" customFormat="1" ht="13.5">
      <c r="A531" s="21" t="s">
        <v>1006</v>
      </c>
      <c r="B531" s="94">
        <v>230</v>
      </c>
      <c r="C531" s="39">
        <v>44859</v>
      </c>
      <c r="D531" s="2"/>
    </row>
    <row r="532" spans="1:4" s="7" customFormat="1" ht="13.5">
      <c r="A532" s="21" t="s">
        <v>450</v>
      </c>
      <c r="B532" s="94">
        <v>20000</v>
      </c>
      <c r="C532" s="39">
        <v>44866</v>
      </c>
      <c r="D532" s="2"/>
    </row>
    <row r="533" spans="1:4" s="7" customFormat="1" ht="13.5">
      <c r="A533" s="21" t="s">
        <v>1037</v>
      </c>
      <c r="B533" s="94">
        <v>4000</v>
      </c>
      <c r="C533" s="39">
        <v>44866</v>
      </c>
      <c r="D533" s="2"/>
    </row>
    <row r="534" spans="1:4" s="7" customFormat="1" ht="13.5">
      <c r="A534" s="21" t="s">
        <v>811</v>
      </c>
      <c r="B534" s="94">
        <v>6000</v>
      </c>
      <c r="C534" s="39">
        <v>44866</v>
      </c>
      <c r="D534" s="2"/>
    </row>
    <row r="535" spans="1:4" s="7" customFormat="1" ht="13.5">
      <c r="A535" s="21" t="s">
        <v>1038</v>
      </c>
      <c r="B535" s="94">
        <v>1500</v>
      </c>
      <c r="C535" s="39">
        <v>44866</v>
      </c>
      <c r="D535" s="2"/>
    </row>
    <row r="536" spans="1:4" s="7" customFormat="1" ht="13.5">
      <c r="A536" s="21" t="s">
        <v>1039</v>
      </c>
      <c r="B536" s="94">
        <v>20000</v>
      </c>
      <c r="C536" s="39">
        <v>44866</v>
      </c>
      <c r="D536" s="2"/>
    </row>
    <row r="537" spans="1:4" s="7" customFormat="1" ht="13.5">
      <c r="A537" s="21" t="s">
        <v>1040</v>
      </c>
      <c r="B537" s="94">
        <v>15000</v>
      </c>
      <c r="C537" s="39">
        <v>44866</v>
      </c>
      <c r="D537" s="2"/>
    </row>
    <row r="538" spans="1:4" s="7" customFormat="1" ht="13.5">
      <c r="A538" s="21" t="s">
        <v>1041</v>
      </c>
      <c r="B538" s="94">
        <v>6000</v>
      </c>
      <c r="C538" s="39">
        <v>44866</v>
      </c>
      <c r="D538" s="2"/>
    </row>
    <row r="539" spans="1:4" s="7" customFormat="1" ht="13.5">
      <c r="A539" s="21" t="s">
        <v>1042</v>
      </c>
      <c r="B539" s="94">
        <v>6000</v>
      </c>
      <c r="C539" s="39">
        <v>44866</v>
      </c>
      <c r="D539" s="2"/>
    </row>
    <row r="540" spans="1:4" s="7" customFormat="1" ht="13.5">
      <c r="A540" s="21" t="s">
        <v>489</v>
      </c>
      <c r="B540" s="94">
        <v>4500</v>
      </c>
      <c r="C540" s="39">
        <v>44866</v>
      </c>
      <c r="D540" s="2"/>
    </row>
    <row r="541" spans="1:4" s="7" customFormat="1" ht="13.5">
      <c r="A541" s="21" t="s">
        <v>1043</v>
      </c>
      <c r="B541" s="94">
        <v>6000</v>
      </c>
      <c r="C541" s="39">
        <v>44866</v>
      </c>
      <c r="D541" s="2"/>
    </row>
    <row r="542" spans="1:4" s="7" customFormat="1" ht="13.5">
      <c r="A542" s="21" t="s">
        <v>1044</v>
      </c>
      <c r="B542" s="94">
        <v>20000</v>
      </c>
      <c r="C542" s="39">
        <v>44866</v>
      </c>
      <c r="D542" s="2"/>
    </row>
    <row r="543" spans="1:4" s="7" customFormat="1" ht="13.5">
      <c r="A543" s="21" t="s">
        <v>923</v>
      </c>
      <c r="B543" s="94">
        <v>3000</v>
      </c>
      <c r="C543" s="39">
        <v>44866</v>
      </c>
      <c r="D543" s="2"/>
    </row>
    <row r="544" spans="1:4" s="7" customFormat="1" ht="13.5">
      <c r="A544" s="21" t="s">
        <v>1045</v>
      </c>
      <c r="B544" s="94">
        <v>5000</v>
      </c>
      <c r="C544" s="39">
        <v>44866</v>
      </c>
      <c r="D544" s="2"/>
    </row>
    <row r="545" spans="1:4" s="7" customFormat="1" ht="13.5">
      <c r="A545" s="21" t="s">
        <v>1046</v>
      </c>
      <c r="B545" s="94">
        <v>10000</v>
      </c>
      <c r="C545" s="39">
        <v>44866</v>
      </c>
      <c r="D545" s="2"/>
    </row>
    <row r="546" spans="1:4" s="7" customFormat="1" ht="13.5">
      <c r="A546" s="21" t="s">
        <v>1047</v>
      </c>
      <c r="B546" s="94">
        <v>4000</v>
      </c>
      <c r="C546" s="39">
        <v>44866</v>
      </c>
      <c r="D546" s="2"/>
    </row>
    <row r="547" spans="1:4" s="7" customFormat="1" ht="13.5">
      <c r="A547" s="21" t="s">
        <v>1048</v>
      </c>
      <c r="B547" s="94">
        <v>6000</v>
      </c>
      <c r="C547" s="39">
        <v>44866</v>
      </c>
      <c r="D547" s="2"/>
    </row>
    <row r="548" spans="1:4" s="7" customFormat="1" ht="13.5">
      <c r="A548" s="21" t="s">
        <v>1049</v>
      </c>
      <c r="B548" s="94">
        <v>4000</v>
      </c>
      <c r="C548" s="39">
        <v>44866</v>
      </c>
      <c r="D548" s="2"/>
    </row>
    <row r="549" spans="1:4" s="7" customFormat="1" ht="13.5">
      <c r="A549" s="21" t="s">
        <v>1064</v>
      </c>
      <c r="B549" s="94">
        <v>200</v>
      </c>
      <c r="C549" s="39">
        <v>44874</v>
      </c>
      <c r="D549" s="2"/>
    </row>
    <row r="550" spans="1:4" s="7" customFormat="1" ht="13.5">
      <c r="A550" s="21" t="s">
        <v>1065</v>
      </c>
      <c r="B550" s="94">
        <v>6000</v>
      </c>
      <c r="C550" s="39">
        <v>44874</v>
      </c>
      <c r="D550" s="2"/>
    </row>
    <row r="551" spans="1:4" s="7" customFormat="1" ht="13.5">
      <c r="A551" s="21" t="s">
        <v>1066</v>
      </c>
      <c r="B551" s="94">
        <v>15000</v>
      </c>
      <c r="C551" s="39">
        <v>44874</v>
      </c>
      <c r="D551" s="2"/>
    </row>
    <row r="552" spans="1:4" s="7" customFormat="1" ht="13.5">
      <c r="A552" s="21" t="s">
        <v>1067</v>
      </c>
      <c r="B552" s="94">
        <v>5000</v>
      </c>
      <c r="C552" s="39">
        <v>44874</v>
      </c>
      <c r="D552" s="2"/>
    </row>
    <row r="553" spans="1:4" s="7" customFormat="1" ht="13.5">
      <c r="A553" s="21" t="s">
        <v>1068</v>
      </c>
      <c r="B553" s="94">
        <v>2000</v>
      </c>
      <c r="C553" s="39">
        <v>44874</v>
      </c>
      <c r="D553" s="2"/>
    </row>
    <row r="554" spans="1:4" s="7" customFormat="1" ht="13.5">
      <c r="A554" s="21" t="s">
        <v>1069</v>
      </c>
      <c r="B554" s="94">
        <v>5000</v>
      </c>
      <c r="C554" s="39">
        <v>44874</v>
      </c>
      <c r="D554" s="2"/>
    </row>
    <row r="555" spans="1:4" s="7" customFormat="1" ht="13.5">
      <c r="A555" s="21" t="s">
        <v>462</v>
      </c>
      <c r="B555" s="94">
        <v>2500</v>
      </c>
      <c r="C555" s="39">
        <v>44874</v>
      </c>
      <c r="D555" s="2"/>
    </row>
    <row r="556" spans="1:4" s="7" customFormat="1" ht="13.5">
      <c r="A556" s="21" t="s">
        <v>277</v>
      </c>
      <c r="B556" s="94">
        <v>20000</v>
      </c>
      <c r="C556" s="39">
        <v>44874</v>
      </c>
      <c r="D556" s="2"/>
    </row>
    <row r="557" spans="1:4" s="7" customFormat="1" ht="13.5">
      <c r="A557" s="21" t="s">
        <v>1070</v>
      </c>
      <c r="B557" s="94">
        <v>200</v>
      </c>
      <c r="C557" s="39">
        <v>44874</v>
      </c>
      <c r="D557" s="2"/>
    </row>
    <row r="558" spans="1:4" s="7" customFormat="1" ht="13.5">
      <c r="A558" s="21" t="s">
        <v>229</v>
      </c>
      <c r="B558" s="94">
        <v>1250</v>
      </c>
      <c r="C558" s="39">
        <v>44874</v>
      </c>
      <c r="D558" s="2"/>
    </row>
    <row r="559" spans="1:4" s="7" customFormat="1" ht="13.5">
      <c r="A559" s="21" t="s">
        <v>962</v>
      </c>
      <c r="B559" s="94">
        <v>200</v>
      </c>
      <c r="C559" s="39">
        <v>44874</v>
      </c>
      <c r="D559" s="2"/>
    </row>
    <row r="560" spans="1:4" s="7" customFormat="1" ht="13.5">
      <c r="A560" s="21" t="s">
        <v>207</v>
      </c>
      <c r="B560" s="94">
        <v>400</v>
      </c>
      <c r="C560" s="39">
        <v>44874</v>
      </c>
      <c r="D560" s="2"/>
    </row>
    <row r="561" spans="1:4" s="7" customFormat="1" ht="13.5">
      <c r="A561" s="21" t="s">
        <v>1071</v>
      </c>
      <c r="B561" s="94">
        <v>20000</v>
      </c>
      <c r="C561" s="39">
        <v>44874</v>
      </c>
      <c r="D561" s="2"/>
    </row>
    <row r="562" spans="1:4" s="7" customFormat="1" ht="13.5">
      <c r="A562" s="21" t="s">
        <v>1128</v>
      </c>
      <c r="B562" s="94">
        <v>12000</v>
      </c>
      <c r="C562" s="39">
        <v>44880</v>
      </c>
      <c r="D562" s="2"/>
    </row>
    <row r="563" spans="1:4" s="7" customFormat="1" ht="13.5">
      <c r="A563" s="21" t="s">
        <v>164</v>
      </c>
      <c r="B563" s="94">
        <v>6000</v>
      </c>
      <c r="C563" s="39">
        <v>44880</v>
      </c>
      <c r="D563" s="2"/>
    </row>
    <row r="564" spans="1:4" s="7" customFormat="1" ht="13.5">
      <c r="A564" s="21" t="s">
        <v>611</v>
      </c>
      <c r="B564" s="94">
        <v>60000</v>
      </c>
      <c r="C564" s="39">
        <v>44880</v>
      </c>
      <c r="D564" s="2"/>
    </row>
    <row r="565" spans="1:4" s="7" customFormat="1" ht="13.5">
      <c r="A565" s="21" t="s">
        <v>492</v>
      </c>
      <c r="B565" s="94">
        <v>400</v>
      </c>
      <c r="C565" s="39">
        <v>44880</v>
      </c>
      <c r="D565" s="2"/>
    </row>
    <row r="566" spans="1:4" s="7" customFormat="1" ht="13.5">
      <c r="A566" s="21" t="s">
        <v>644</v>
      </c>
      <c r="B566" s="94">
        <v>3000</v>
      </c>
      <c r="C566" s="39">
        <v>44880</v>
      </c>
      <c r="D566" s="2"/>
    </row>
    <row r="567" spans="1:4" s="7" customFormat="1" ht="13.5">
      <c r="A567" s="21" t="s">
        <v>273</v>
      </c>
      <c r="B567" s="94">
        <v>3000</v>
      </c>
      <c r="C567" s="39">
        <v>44880</v>
      </c>
      <c r="D567" s="2"/>
    </row>
    <row r="568" spans="1:4" s="7" customFormat="1" ht="13.5">
      <c r="A568" s="21" t="s">
        <v>462</v>
      </c>
      <c r="B568" s="94">
        <v>500</v>
      </c>
      <c r="C568" s="39">
        <v>44880</v>
      </c>
      <c r="D568" s="2"/>
    </row>
    <row r="569" spans="1:4" s="7" customFormat="1" ht="13.5">
      <c r="A569" s="21" t="s">
        <v>358</v>
      </c>
      <c r="B569" s="94">
        <v>5000</v>
      </c>
      <c r="C569" s="39">
        <v>44880</v>
      </c>
      <c r="D569" s="2"/>
    </row>
    <row r="570" spans="1:4" s="7" customFormat="1" ht="13.5">
      <c r="A570" s="21" t="s">
        <v>611</v>
      </c>
      <c r="B570" s="94">
        <v>5000</v>
      </c>
      <c r="C570" s="39">
        <v>44880</v>
      </c>
      <c r="D570" s="2"/>
    </row>
    <row r="571" spans="1:4" s="7" customFormat="1" ht="13.5">
      <c r="A571" s="21" t="s">
        <v>722</v>
      </c>
      <c r="B571" s="94">
        <v>10000</v>
      </c>
      <c r="C571" s="39">
        <v>44880</v>
      </c>
      <c r="D571" s="2"/>
    </row>
    <row r="572" spans="1:4" s="7" customFormat="1" ht="13.5">
      <c r="A572" s="21" t="s">
        <v>159</v>
      </c>
      <c r="B572" s="94">
        <v>6000</v>
      </c>
      <c r="C572" s="39">
        <v>44880</v>
      </c>
      <c r="D572" s="2"/>
    </row>
    <row r="573" spans="1:4" s="7" customFormat="1" ht="13.5">
      <c r="A573" s="21" t="s">
        <v>489</v>
      </c>
      <c r="B573" s="94">
        <v>6000</v>
      </c>
      <c r="C573" s="39">
        <v>44880</v>
      </c>
      <c r="D573" s="2"/>
    </row>
    <row r="574" spans="1:4" s="7" customFormat="1" ht="13.5">
      <c r="A574" s="21" t="s">
        <v>1129</v>
      </c>
      <c r="B574" s="94">
        <v>15000</v>
      </c>
      <c r="C574" s="39">
        <v>44880</v>
      </c>
      <c r="D574" s="2"/>
    </row>
    <row r="575" spans="1:4" s="7" customFormat="1" ht="13.5">
      <c r="A575" s="21" t="s">
        <v>1039</v>
      </c>
      <c r="B575" s="94">
        <v>15000</v>
      </c>
      <c r="C575" s="39">
        <v>44880</v>
      </c>
      <c r="D575" s="2"/>
    </row>
    <row r="576" spans="1:4" s="7" customFormat="1" ht="13.5">
      <c r="A576" s="21" t="s">
        <v>450</v>
      </c>
      <c r="B576" s="94">
        <v>6000</v>
      </c>
      <c r="C576" s="39">
        <v>44880</v>
      </c>
      <c r="D576" s="2"/>
    </row>
    <row r="577" spans="1:4" s="7" customFormat="1" ht="13.5">
      <c r="A577" s="21" t="s">
        <v>1130</v>
      </c>
      <c r="B577" s="94">
        <v>5000</v>
      </c>
      <c r="C577" s="39">
        <v>44880</v>
      </c>
      <c r="D577" s="2"/>
    </row>
    <row r="578" spans="1:4" s="7" customFormat="1" ht="13.5">
      <c r="A578" s="21" t="s">
        <v>1131</v>
      </c>
      <c r="B578" s="94">
        <v>5000</v>
      </c>
      <c r="C578" s="39">
        <v>44880</v>
      </c>
      <c r="D578" s="2"/>
    </row>
    <row r="579" spans="1:4" s="7" customFormat="1" ht="13.5">
      <c r="A579" s="21" t="s">
        <v>1132</v>
      </c>
      <c r="B579" s="94">
        <v>3000</v>
      </c>
      <c r="C579" s="39">
        <v>44880</v>
      </c>
      <c r="D579" s="2"/>
    </row>
    <row r="580" spans="1:4" s="7" customFormat="1" ht="13.5">
      <c r="A580" s="21" t="s">
        <v>655</v>
      </c>
      <c r="B580" s="94">
        <v>600</v>
      </c>
      <c r="C580" s="39">
        <v>44880</v>
      </c>
      <c r="D580" s="2"/>
    </row>
    <row r="581" spans="1:4" s="7" customFormat="1" ht="13.5">
      <c r="A581" s="21" t="s">
        <v>1133</v>
      </c>
      <c r="B581" s="94">
        <v>15000</v>
      </c>
      <c r="C581" s="39">
        <v>44880</v>
      </c>
      <c r="D581" s="2"/>
    </row>
    <row r="582" spans="1:4" s="7" customFormat="1" ht="13.5">
      <c r="A582" s="410" t="s">
        <v>115</v>
      </c>
      <c r="B582" s="387">
        <v>15000</v>
      </c>
      <c r="C582" s="381">
        <v>44880</v>
      </c>
      <c r="D582" s="2"/>
    </row>
    <row r="583" spans="1:4" s="7" customFormat="1" ht="13.5">
      <c r="A583" s="21" t="s">
        <v>1134</v>
      </c>
      <c r="B583" s="94">
        <v>3000</v>
      </c>
      <c r="C583" s="39">
        <v>44880</v>
      </c>
      <c r="D583" s="2"/>
    </row>
    <row r="584" spans="1:4" s="7" customFormat="1" ht="13.5">
      <c r="A584" s="410" t="s">
        <v>355</v>
      </c>
      <c r="B584" s="387">
        <v>3000</v>
      </c>
      <c r="C584" s="381">
        <v>44887</v>
      </c>
      <c r="D584" s="2"/>
    </row>
    <row r="585" spans="1:4" s="7" customFormat="1" ht="13.5">
      <c r="A585" s="410" t="s">
        <v>146</v>
      </c>
      <c r="B585" s="387">
        <v>1000</v>
      </c>
      <c r="C585" s="381">
        <v>44887</v>
      </c>
      <c r="D585" s="2"/>
    </row>
    <row r="586" spans="1:4" s="7" customFormat="1" ht="13.5">
      <c r="A586" s="410" t="s">
        <v>535</v>
      </c>
      <c r="B586" s="387">
        <v>2000</v>
      </c>
      <c r="C586" s="381">
        <v>44887</v>
      </c>
      <c r="D586" s="2"/>
    </row>
    <row r="587" spans="1:4" s="7" customFormat="1" ht="13.5">
      <c r="A587" s="410" t="s">
        <v>724</v>
      </c>
      <c r="B587" s="387">
        <v>2000</v>
      </c>
      <c r="C587" s="381">
        <v>44887</v>
      </c>
      <c r="D587" s="2"/>
    </row>
    <row r="588" spans="1:4" s="7" customFormat="1" ht="13.5">
      <c r="A588" s="410" t="s">
        <v>1142</v>
      </c>
      <c r="B588" s="387">
        <v>200</v>
      </c>
      <c r="C588" s="381">
        <v>44887</v>
      </c>
      <c r="D588" s="2"/>
    </row>
    <row r="589" spans="1:4" s="7" customFormat="1" ht="13.5">
      <c r="A589" s="410" t="s">
        <v>1143</v>
      </c>
      <c r="B589" s="387">
        <v>4000</v>
      </c>
      <c r="C589" s="381">
        <v>44887</v>
      </c>
      <c r="D589" s="2"/>
    </row>
    <row r="590" spans="1:4" s="7" customFormat="1" ht="13.5">
      <c r="A590" s="410" t="s">
        <v>1144</v>
      </c>
      <c r="B590" s="387">
        <v>250</v>
      </c>
      <c r="C590" s="381">
        <v>44887</v>
      </c>
      <c r="D590" s="2"/>
    </row>
    <row r="591" spans="1:4" s="7" customFormat="1" ht="13.5">
      <c r="A591" s="410" t="s">
        <v>245</v>
      </c>
      <c r="B591" s="387">
        <v>3000</v>
      </c>
      <c r="C591" s="381">
        <v>44887</v>
      </c>
      <c r="D591" s="2"/>
    </row>
    <row r="592" spans="1:4" s="7" customFormat="1" ht="13.5">
      <c r="A592" s="410" t="s">
        <v>1003</v>
      </c>
      <c r="B592" s="387">
        <v>2000</v>
      </c>
      <c r="C592" s="381">
        <v>44887</v>
      </c>
      <c r="D592" s="2"/>
    </row>
    <row r="593" spans="1:4" s="7" customFormat="1" ht="13.5">
      <c r="A593" s="410" t="s">
        <v>1145</v>
      </c>
      <c r="B593" s="387">
        <v>5000</v>
      </c>
      <c r="C593" s="381">
        <v>44887</v>
      </c>
      <c r="D593" s="2"/>
    </row>
    <row r="594" spans="1:4" s="7" customFormat="1" ht="13.5">
      <c r="A594" s="410" t="s">
        <v>1146</v>
      </c>
      <c r="B594" s="387">
        <v>1000</v>
      </c>
      <c r="C594" s="381">
        <v>44887</v>
      </c>
      <c r="D594" s="2"/>
    </row>
    <row r="595" spans="1:4" s="7" customFormat="1" ht="13.5">
      <c r="A595" s="410" t="s">
        <v>1147</v>
      </c>
      <c r="B595" s="387">
        <v>2000</v>
      </c>
      <c r="C595" s="381">
        <v>44887</v>
      </c>
      <c r="D595" s="2"/>
    </row>
    <row r="596" spans="1:4" s="7" customFormat="1" ht="13.5">
      <c r="A596" s="410" t="s">
        <v>1148</v>
      </c>
      <c r="B596" s="387">
        <v>6000</v>
      </c>
      <c r="C596" s="381">
        <v>44887</v>
      </c>
      <c r="D596" s="2"/>
    </row>
    <row r="597" spans="1:4" s="7" customFormat="1" ht="13.5">
      <c r="A597" s="410" t="s">
        <v>363</v>
      </c>
      <c r="B597" s="387">
        <v>2000</v>
      </c>
      <c r="C597" s="381">
        <v>44887</v>
      </c>
      <c r="D597" s="2"/>
    </row>
    <row r="598" spans="1:4" s="7" customFormat="1" ht="13.5">
      <c r="A598" s="410" t="s">
        <v>1006</v>
      </c>
      <c r="B598" s="387">
        <v>400</v>
      </c>
      <c r="C598" s="381">
        <v>44887</v>
      </c>
      <c r="D598" s="2"/>
    </row>
    <row r="599" spans="1:4" s="7" customFormat="1" ht="13.5">
      <c r="A599" s="410" t="s">
        <v>1219</v>
      </c>
      <c r="B599" s="387">
        <v>6000</v>
      </c>
      <c r="C599" s="381">
        <v>44894</v>
      </c>
      <c r="D599" s="2"/>
    </row>
    <row r="600" spans="1:4" s="7" customFormat="1" ht="13.5">
      <c r="A600" s="410" t="s">
        <v>1006</v>
      </c>
      <c r="B600" s="387">
        <v>500</v>
      </c>
      <c r="C600" s="381">
        <v>44894</v>
      </c>
      <c r="D600" s="2"/>
    </row>
    <row r="601" spans="1:4" s="7" customFormat="1" ht="13.5">
      <c r="A601" s="410" t="s">
        <v>1168</v>
      </c>
      <c r="B601" s="387">
        <v>600</v>
      </c>
      <c r="C601" s="381">
        <v>44894</v>
      </c>
      <c r="D601" s="2"/>
    </row>
    <row r="602" spans="1:4" s="7" customFormat="1" ht="13.5">
      <c r="A602" s="410" t="s">
        <v>474</v>
      </c>
      <c r="B602" s="387">
        <v>500</v>
      </c>
      <c r="C602" s="381">
        <v>44894</v>
      </c>
      <c r="D602" s="2"/>
    </row>
    <row r="603" spans="1:4" s="7" customFormat="1" ht="13.5">
      <c r="A603" s="410" t="s">
        <v>1169</v>
      </c>
      <c r="B603" s="387">
        <v>4500</v>
      </c>
      <c r="C603" s="381">
        <v>44894</v>
      </c>
      <c r="D603" s="2"/>
    </row>
    <row r="604" spans="1:4" s="7" customFormat="1" ht="13.5">
      <c r="A604" s="410" t="s">
        <v>1170</v>
      </c>
      <c r="B604" s="387">
        <v>3000</v>
      </c>
      <c r="C604" s="381">
        <v>44894</v>
      </c>
      <c r="D604" s="2"/>
    </row>
    <row r="605" spans="1:4" s="7" customFormat="1" ht="13.5">
      <c r="A605" s="410" t="s">
        <v>1171</v>
      </c>
      <c r="B605" s="387">
        <v>300</v>
      </c>
      <c r="C605" s="381">
        <v>44894</v>
      </c>
      <c r="D605" s="2"/>
    </row>
    <row r="606" spans="1:4" s="7" customFormat="1" ht="13.5">
      <c r="A606" s="410" t="s">
        <v>115</v>
      </c>
      <c r="B606" s="387">
        <v>4500</v>
      </c>
      <c r="C606" s="381">
        <v>44894</v>
      </c>
      <c r="D606" s="2"/>
    </row>
    <row r="607" spans="1:4" s="7" customFormat="1" ht="13.5">
      <c r="A607" s="410" t="s">
        <v>1172</v>
      </c>
      <c r="B607" s="387">
        <v>3000</v>
      </c>
      <c r="C607" s="381">
        <v>44894</v>
      </c>
      <c r="D607" s="2"/>
    </row>
    <row r="608" spans="1:4" s="7" customFormat="1" ht="13.5">
      <c r="A608" s="410" t="s">
        <v>1173</v>
      </c>
      <c r="B608" s="387">
        <v>12000</v>
      </c>
      <c r="C608" s="381">
        <v>44894</v>
      </c>
      <c r="D608" s="2"/>
    </row>
    <row r="609" spans="1:4" s="7" customFormat="1" ht="13.5">
      <c r="A609" s="410" t="s">
        <v>1174</v>
      </c>
      <c r="B609" s="387">
        <v>3000</v>
      </c>
      <c r="C609" s="381">
        <v>44894</v>
      </c>
      <c r="D609" s="2"/>
    </row>
    <row r="610" spans="1:4" s="7" customFormat="1" ht="13.5">
      <c r="A610" s="410" t="s">
        <v>1175</v>
      </c>
      <c r="B610" s="387">
        <v>12000</v>
      </c>
      <c r="C610" s="381">
        <v>44894</v>
      </c>
      <c r="D610" s="2"/>
    </row>
    <row r="611" spans="1:4" s="7" customFormat="1" ht="13.5">
      <c r="A611" s="410" t="s">
        <v>450</v>
      </c>
      <c r="B611" s="387">
        <v>4000</v>
      </c>
      <c r="C611" s="381">
        <v>44894</v>
      </c>
      <c r="D611" s="2"/>
    </row>
    <row r="612" spans="1:4" s="7" customFormat="1" ht="13.5">
      <c r="A612" s="410" t="s">
        <v>1176</v>
      </c>
      <c r="B612" s="387">
        <v>3000</v>
      </c>
      <c r="C612" s="381">
        <v>44894</v>
      </c>
      <c r="D612" s="2"/>
    </row>
    <row r="613" spans="1:4" s="7" customFormat="1" ht="13.5">
      <c r="A613" s="410" t="s">
        <v>1177</v>
      </c>
      <c r="B613" s="387">
        <v>10000</v>
      </c>
      <c r="C613" s="381">
        <v>44894</v>
      </c>
      <c r="D613" s="2"/>
    </row>
    <row r="614" spans="1:4" s="7" customFormat="1" ht="13.5">
      <c r="A614" s="410" t="s">
        <v>1178</v>
      </c>
      <c r="B614" s="387">
        <v>1500</v>
      </c>
      <c r="C614" s="381">
        <v>44894</v>
      </c>
      <c r="D614" s="2"/>
    </row>
    <row r="615" spans="1:4" s="7" customFormat="1" ht="13.5">
      <c r="A615" s="410" t="s">
        <v>1131</v>
      </c>
      <c r="B615" s="387">
        <v>1500</v>
      </c>
      <c r="C615" s="381">
        <v>44894</v>
      </c>
      <c r="D615" s="2"/>
    </row>
    <row r="616" spans="1:4" s="7" customFormat="1" ht="13.5">
      <c r="A616" s="410" t="s">
        <v>582</v>
      </c>
      <c r="B616" s="387">
        <v>4000</v>
      </c>
      <c r="C616" s="381">
        <v>44894</v>
      </c>
      <c r="D616" s="2"/>
    </row>
    <row r="617" spans="1:4" s="7" customFormat="1" ht="13.5">
      <c r="A617" s="410" t="s">
        <v>1179</v>
      </c>
      <c r="B617" s="387">
        <v>5000</v>
      </c>
      <c r="C617" s="381">
        <v>44894</v>
      </c>
      <c r="D617" s="2"/>
    </row>
    <row r="618" spans="1:4" s="7" customFormat="1" ht="13.5">
      <c r="A618" s="410" t="s">
        <v>1180</v>
      </c>
      <c r="B618" s="387">
        <v>15000</v>
      </c>
      <c r="C618" s="381">
        <v>44894</v>
      </c>
      <c r="D618" s="2"/>
    </row>
    <row r="619" spans="1:4" s="7" customFormat="1" ht="13.5">
      <c r="A619" s="410" t="s">
        <v>1181</v>
      </c>
      <c r="B619" s="387">
        <v>16000</v>
      </c>
      <c r="C619" s="381">
        <v>44894</v>
      </c>
      <c r="D619" s="2"/>
    </row>
    <row r="620" spans="1:4" s="7" customFormat="1" ht="13.5">
      <c r="A620" s="410" t="s">
        <v>815</v>
      </c>
      <c r="B620" s="387">
        <v>1000</v>
      </c>
      <c r="C620" s="381">
        <v>44894</v>
      </c>
      <c r="D620" s="2"/>
    </row>
    <row r="621" spans="1:4" s="7" customFormat="1" ht="13.5">
      <c r="A621" s="410" t="s">
        <v>1182</v>
      </c>
      <c r="B621" s="387">
        <v>8000</v>
      </c>
      <c r="C621" s="381">
        <v>44894</v>
      </c>
      <c r="D621" s="2"/>
    </row>
    <row r="622" spans="1:4" s="7" customFormat="1" ht="13.5">
      <c r="A622" s="410" t="s">
        <v>1183</v>
      </c>
      <c r="B622" s="387">
        <v>3000</v>
      </c>
      <c r="C622" s="381">
        <v>44894</v>
      </c>
      <c r="D622" s="2"/>
    </row>
    <row r="623" spans="1:4" s="7" customFormat="1" ht="13.5">
      <c r="A623" s="410" t="s">
        <v>1184</v>
      </c>
      <c r="B623" s="387">
        <v>750</v>
      </c>
      <c r="C623" s="381">
        <v>44894</v>
      </c>
      <c r="D623" s="2"/>
    </row>
    <row r="624" spans="1:4" s="7" customFormat="1" ht="13.5">
      <c r="A624" s="410" t="s">
        <v>1185</v>
      </c>
      <c r="B624" s="387">
        <v>250</v>
      </c>
      <c r="C624" s="381">
        <v>44894</v>
      </c>
      <c r="D624" s="2"/>
    </row>
    <row r="625" spans="1:4" s="7" customFormat="1" ht="13.5">
      <c r="A625" s="410" t="s">
        <v>1186</v>
      </c>
      <c r="B625" s="387">
        <v>1500</v>
      </c>
      <c r="C625" s="381">
        <v>44894</v>
      </c>
      <c r="D625" s="2"/>
    </row>
    <row r="626" spans="1:4" s="7" customFormat="1" ht="13.5">
      <c r="A626" s="410" t="s">
        <v>668</v>
      </c>
      <c r="B626" s="387">
        <v>250</v>
      </c>
      <c r="C626" s="381">
        <v>44894</v>
      </c>
      <c r="D626" s="2"/>
    </row>
    <row r="627" spans="1:4" s="7" customFormat="1" ht="13.5">
      <c r="A627" s="410" t="s">
        <v>1187</v>
      </c>
      <c r="B627" s="387">
        <v>4000</v>
      </c>
      <c r="C627" s="381">
        <v>44894</v>
      </c>
      <c r="D627" s="2"/>
    </row>
    <row r="628" spans="1:4" s="7" customFormat="1" ht="13.5">
      <c r="A628" s="410" t="s">
        <v>1188</v>
      </c>
      <c r="B628" s="387">
        <v>1600</v>
      </c>
      <c r="C628" s="381">
        <v>44894</v>
      </c>
      <c r="D628" s="2"/>
    </row>
    <row r="629" spans="1:4" s="7" customFormat="1" ht="13.5">
      <c r="A629" s="410" t="s">
        <v>1189</v>
      </c>
      <c r="B629" s="387">
        <v>4000</v>
      </c>
      <c r="C629" s="381">
        <v>44894</v>
      </c>
      <c r="D629" s="2"/>
    </row>
    <row r="630" spans="1:4" s="7" customFormat="1" ht="13.5">
      <c r="A630" s="410" t="s">
        <v>1190</v>
      </c>
      <c r="B630" s="387">
        <v>8000</v>
      </c>
      <c r="C630" s="381">
        <v>44894</v>
      </c>
      <c r="D630" s="2"/>
    </row>
    <row r="631" spans="1:4" s="7" customFormat="1" ht="13.5">
      <c r="A631" s="410" t="s">
        <v>1191</v>
      </c>
      <c r="B631" s="387">
        <v>9000</v>
      </c>
      <c r="C631" s="381">
        <v>44894</v>
      </c>
      <c r="D631" s="2"/>
    </row>
    <row r="632" spans="1:4" s="7" customFormat="1" ht="13.5">
      <c r="A632" s="410" t="s">
        <v>1192</v>
      </c>
      <c r="B632" s="387">
        <v>500</v>
      </c>
      <c r="C632" s="381">
        <v>44894</v>
      </c>
      <c r="D632" s="2"/>
    </row>
    <row r="633" spans="1:4" s="7" customFormat="1" ht="13.5">
      <c r="A633" s="410" t="s">
        <v>1193</v>
      </c>
      <c r="B633" s="387">
        <v>6000</v>
      </c>
      <c r="C633" s="381">
        <v>44894</v>
      </c>
      <c r="D633" s="2"/>
    </row>
    <row r="634" spans="1:4" s="7" customFormat="1" ht="13.5">
      <c r="A634" s="410" t="s">
        <v>1194</v>
      </c>
      <c r="B634" s="387">
        <v>12000</v>
      </c>
      <c r="C634" s="381">
        <v>44894</v>
      </c>
      <c r="D634" s="2"/>
    </row>
    <row r="635" spans="1:4" s="7" customFormat="1" ht="13.5">
      <c r="A635" s="410" t="s">
        <v>1195</v>
      </c>
      <c r="B635" s="387">
        <v>12000</v>
      </c>
      <c r="C635" s="381">
        <v>44894</v>
      </c>
      <c r="D635" s="2"/>
    </row>
    <row r="636" spans="1:4" s="7" customFormat="1" ht="13.5">
      <c r="A636" s="410" t="s">
        <v>1196</v>
      </c>
      <c r="B636" s="387">
        <v>8000</v>
      </c>
      <c r="C636" s="381">
        <v>44894</v>
      </c>
      <c r="D636" s="2"/>
    </row>
    <row r="637" spans="1:4" s="7" customFormat="1" ht="13.5">
      <c r="A637" s="410" t="s">
        <v>1197</v>
      </c>
      <c r="B637" s="387">
        <v>400</v>
      </c>
      <c r="C637" s="381">
        <v>44894</v>
      </c>
      <c r="D637" s="2"/>
    </row>
    <row r="638" spans="1:4" s="7" customFormat="1" ht="13.5">
      <c r="A638" s="410" t="s">
        <v>1198</v>
      </c>
      <c r="B638" s="387">
        <v>4000</v>
      </c>
      <c r="C638" s="381">
        <v>44894</v>
      </c>
      <c r="D638" s="2"/>
    </row>
    <row r="639" spans="1:4" s="7" customFormat="1" ht="13.5">
      <c r="A639" s="410" t="s">
        <v>1199</v>
      </c>
      <c r="B639" s="387">
        <v>1000</v>
      </c>
      <c r="C639" s="381">
        <v>44894</v>
      </c>
      <c r="D639" s="2"/>
    </row>
    <row r="640" spans="1:4" s="7" customFormat="1" ht="13.5">
      <c r="A640" s="410" t="s">
        <v>1200</v>
      </c>
      <c r="B640" s="387">
        <v>250</v>
      </c>
      <c r="C640" s="381">
        <v>44894</v>
      </c>
      <c r="D640" s="2"/>
    </row>
    <row r="641" spans="1:4" s="7" customFormat="1" ht="13.5">
      <c r="A641" s="410" t="s">
        <v>1201</v>
      </c>
      <c r="B641" s="387">
        <v>500</v>
      </c>
      <c r="C641" s="381">
        <v>44894</v>
      </c>
      <c r="D641" s="2"/>
    </row>
    <row r="642" spans="1:4" s="7" customFormat="1" ht="13.5">
      <c r="A642" s="410" t="s">
        <v>1202</v>
      </c>
      <c r="B642" s="387">
        <v>250</v>
      </c>
      <c r="C642" s="381">
        <v>44894</v>
      </c>
      <c r="D642" s="2"/>
    </row>
    <row r="643" spans="1:4" s="7" customFormat="1" ht="13.5">
      <c r="A643" s="410" t="s">
        <v>1203</v>
      </c>
      <c r="B643" s="387">
        <v>3000</v>
      </c>
      <c r="C643" s="381">
        <v>44894</v>
      </c>
      <c r="D643" s="2"/>
    </row>
    <row r="644" spans="1:4" s="7" customFormat="1" ht="13.5">
      <c r="A644" s="410" t="s">
        <v>900</v>
      </c>
      <c r="B644" s="387">
        <v>12000</v>
      </c>
      <c r="C644" s="381">
        <v>44894</v>
      </c>
      <c r="D644" s="2"/>
    </row>
    <row r="645" spans="1:4" s="7" customFormat="1" ht="13.5">
      <c r="A645" s="410" t="s">
        <v>852</v>
      </c>
      <c r="B645" s="387">
        <v>10500</v>
      </c>
      <c r="C645" s="381">
        <v>44894</v>
      </c>
      <c r="D645" s="2"/>
    </row>
    <row r="646" spans="1:4" s="7" customFormat="1" ht="13.5">
      <c r="A646" s="410" t="s">
        <v>814</v>
      </c>
      <c r="B646" s="387">
        <v>1000</v>
      </c>
      <c r="C646" s="381">
        <v>44894</v>
      </c>
      <c r="D646" s="2"/>
    </row>
    <row r="647" spans="1:4" s="7" customFormat="1" ht="13.5">
      <c r="A647" s="410" t="s">
        <v>1204</v>
      </c>
      <c r="B647" s="387">
        <v>1000</v>
      </c>
      <c r="C647" s="381">
        <v>44894</v>
      </c>
      <c r="D647" s="2"/>
    </row>
    <row r="648" spans="1:4" s="7" customFormat="1" ht="13.5">
      <c r="A648" s="410" t="s">
        <v>1205</v>
      </c>
      <c r="B648" s="387">
        <v>1000</v>
      </c>
      <c r="C648" s="381">
        <v>44894</v>
      </c>
      <c r="D648" s="2"/>
    </row>
    <row r="649" spans="1:4" s="7" customFormat="1" ht="13.5">
      <c r="A649" s="410" t="s">
        <v>1206</v>
      </c>
      <c r="B649" s="387">
        <v>4000</v>
      </c>
      <c r="C649" s="381">
        <v>44894</v>
      </c>
      <c r="D649" s="2"/>
    </row>
    <row r="650" spans="1:4" s="7" customFormat="1" ht="13.5">
      <c r="A650" s="410" t="s">
        <v>1207</v>
      </c>
      <c r="B650" s="387">
        <v>3200</v>
      </c>
      <c r="C650" s="381">
        <v>44894</v>
      </c>
      <c r="D650" s="2"/>
    </row>
    <row r="651" spans="1:4" s="7" customFormat="1" ht="13.5">
      <c r="A651" s="410" t="s">
        <v>1208</v>
      </c>
      <c r="B651" s="387">
        <v>1200</v>
      </c>
      <c r="C651" s="381">
        <v>44894</v>
      </c>
      <c r="D651" s="2"/>
    </row>
    <row r="652" spans="1:4" s="7" customFormat="1" ht="13.5">
      <c r="A652" s="410" t="s">
        <v>149</v>
      </c>
      <c r="B652" s="387">
        <v>250</v>
      </c>
      <c r="C652" s="381">
        <v>44894</v>
      </c>
      <c r="D652" s="2"/>
    </row>
    <row r="653" spans="1:4" s="7" customFormat="1" ht="13.5">
      <c r="A653" s="410" t="s">
        <v>462</v>
      </c>
      <c r="B653" s="387">
        <v>250</v>
      </c>
      <c r="C653" s="381">
        <v>44894</v>
      </c>
      <c r="D653" s="2"/>
    </row>
    <row r="654" spans="1:4" s="7" customFormat="1" ht="13.5">
      <c r="A654" s="410" t="s">
        <v>533</v>
      </c>
      <c r="B654" s="387">
        <v>12000</v>
      </c>
      <c r="C654" s="381">
        <v>44894</v>
      </c>
      <c r="D654" s="2"/>
    </row>
    <row r="655" spans="1:4" s="7" customFormat="1" ht="13.5">
      <c r="A655" s="410" t="s">
        <v>611</v>
      </c>
      <c r="B655" s="387">
        <v>1500</v>
      </c>
      <c r="C655" s="381">
        <v>44894</v>
      </c>
      <c r="D655" s="2"/>
    </row>
    <row r="656" spans="1:4" s="7" customFormat="1" ht="13.5">
      <c r="A656" s="410" t="s">
        <v>1209</v>
      </c>
      <c r="B656" s="387">
        <v>500</v>
      </c>
      <c r="C656" s="381">
        <v>44894</v>
      </c>
      <c r="D656" s="2"/>
    </row>
    <row r="657" spans="1:4" s="7" customFormat="1" ht="13.5">
      <c r="A657" s="410" t="s">
        <v>464</v>
      </c>
      <c r="B657" s="387">
        <v>1500</v>
      </c>
      <c r="C657" s="381">
        <v>44894</v>
      </c>
      <c r="D657" s="2"/>
    </row>
    <row r="658" spans="1:4" s="7" customFormat="1" ht="13.5">
      <c r="A658" s="410" t="s">
        <v>1210</v>
      </c>
      <c r="B658" s="387">
        <v>4000</v>
      </c>
      <c r="C658" s="381">
        <v>44894</v>
      </c>
      <c r="D658" s="2"/>
    </row>
    <row r="659" spans="1:4" s="7" customFormat="1" ht="13.5">
      <c r="A659" s="410" t="s">
        <v>1211</v>
      </c>
      <c r="B659" s="387">
        <v>8533.36</v>
      </c>
      <c r="C659" s="381">
        <v>44894</v>
      </c>
      <c r="D659" s="2"/>
    </row>
    <row r="660" spans="1:4" s="7" customFormat="1" ht="13.5">
      <c r="A660" s="410" t="s">
        <v>822</v>
      </c>
      <c r="B660" s="387">
        <v>1040</v>
      </c>
      <c r="C660" s="381">
        <v>44894</v>
      </c>
      <c r="D660" s="2"/>
    </row>
    <row r="661" spans="1:4" s="7" customFormat="1" ht="13.5">
      <c r="A661" s="410" t="s">
        <v>184</v>
      </c>
      <c r="B661" s="387">
        <v>7500</v>
      </c>
      <c r="C661" s="381">
        <v>44894</v>
      </c>
      <c r="D661" s="2"/>
    </row>
    <row r="662" spans="1:4" s="7" customFormat="1" ht="13.5">
      <c r="A662" s="410" t="s">
        <v>277</v>
      </c>
      <c r="B662" s="387">
        <v>750</v>
      </c>
      <c r="C662" s="381">
        <v>44894</v>
      </c>
      <c r="D662" s="2"/>
    </row>
    <row r="663" spans="1:4" s="7" customFormat="1" ht="13.5">
      <c r="A663" s="410" t="s">
        <v>1212</v>
      </c>
      <c r="B663" s="387">
        <v>7500</v>
      </c>
      <c r="C663" s="381">
        <v>44894</v>
      </c>
      <c r="D663" s="2"/>
    </row>
    <row r="664" spans="1:4" s="7" customFormat="1" ht="13.5">
      <c r="A664" s="410" t="s">
        <v>164</v>
      </c>
      <c r="B664" s="387">
        <v>12000</v>
      </c>
      <c r="C664" s="381">
        <v>44894</v>
      </c>
      <c r="D664" s="2"/>
    </row>
    <row r="665" spans="1:4" s="7" customFormat="1" ht="13.5">
      <c r="A665" s="410" t="s">
        <v>1213</v>
      </c>
      <c r="B665" s="387">
        <v>750</v>
      </c>
      <c r="C665" s="381">
        <v>44894</v>
      </c>
      <c r="D665" s="2"/>
    </row>
    <row r="666" spans="1:4" s="7" customFormat="1" ht="13.5">
      <c r="A666" s="410" t="s">
        <v>1214</v>
      </c>
      <c r="B666" s="387">
        <v>300</v>
      </c>
      <c r="C666" s="381">
        <v>44894</v>
      </c>
      <c r="D666" s="2"/>
    </row>
    <row r="667" spans="1:4" s="7" customFormat="1" ht="13.5">
      <c r="A667" s="21"/>
      <c r="B667" s="94"/>
      <c r="C667" s="39"/>
      <c r="D667" s="2"/>
    </row>
    <row r="668" spans="1:4" s="7" customFormat="1" ht="13.5">
      <c r="A668" s="21"/>
      <c r="B668" s="94"/>
      <c r="C668" s="39"/>
      <c r="D668" s="2"/>
    </row>
    <row r="669" spans="1:4" s="7" customFormat="1" ht="13.5">
      <c r="A669" s="21"/>
      <c r="B669" s="94"/>
      <c r="C669" s="39"/>
      <c r="D669" s="2"/>
    </row>
    <row r="670" spans="1:4" s="7" customFormat="1" ht="13.5">
      <c r="A670" s="21"/>
      <c r="B670" s="94"/>
      <c r="C670" s="39"/>
      <c r="D670" s="2"/>
    </row>
    <row r="671" spans="1:4" s="7" customFormat="1" ht="13.5">
      <c r="A671" s="21"/>
      <c r="B671" s="94"/>
      <c r="C671" s="39"/>
      <c r="D671" s="2"/>
    </row>
    <row r="672" spans="1:4" ht="14.25" thickBot="1">
      <c r="A672" s="21"/>
      <c r="B672" s="404"/>
      <c r="C672" s="45"/>
      <c r="D672" s="70"/>
    </row>
    <row r="673" spans="1:4" ht="18" thickBot="1">
      <c r="A673" s="294" t="s">
        <v>86</v>
      </c>
      <c r="B673" s="394"/>
      <c r="C673" s="40"/>
      <c r="D673" s="283"/>
    </row>
    <row r="674" spans="1:4" ht="13.5">
      <c r="A674" s="18" t="s">
        <v>146</v>
      </c>
      <c r="B674" s="330">
        <v>5000</v>
      </c>
      <c r="C674" s="42">
        <v>44579</v>
      </c>
      <c r="D674" s="54"/>
    </row>
    <row r="675" spans="1:4" ht="13.5">
      <c r="A675" s="2" t="s">
        <v>165</v>
      </c>
      <c r="B675" s="71">
        <v>3000</v>
      </c>
      <c r="C675" s="41">
        <v>44587</v>
      </c>
      <c r="D675" s="9"/>
    </row>
    <row r="676" spans="1:4" ht="13.5">
      <c r="A676" s="2" t="s">
        <v>246</v>
      </c>
      <c r="B676" s="71">
        <v>5000</v>
      </c>
      <c r="C676" s="41">
        <v>44629</v>
      </c>
      <c r="D676" s="9" t="s">
        <v>553</v>
      </c>
    </row>
    <row r="677" spans="1:4" s="7" customFormat="1" ht="13.5">
      <c r="A677" s="2" t="s">
        <v>247</v>
      </c>
      <c r="B677" s="71">
        <v>4000</v>
      </c>
      <c r="C677" s="41">
        <v>44629</v>
      </c>
      <c r="D677" s="2"/>
    </row>
    <row r="678" spans="1:4" ht="13.5">
      <c r="A678" s="3" t="s">
        <v>482</v>
      </c>
      <c r="B678" s="71">
        <v>5000</v>
      </c>
      <c r="C678" s="38">
        <v>44698</v>
      </c>
      <c r="D678" s="57"/>
    </row>
    <row r="679" spans="1:4" ht="13.5">
      <c r="A679" s="2" t="s">
        <v>482</v>
      </c>
      <c r="B679" s="71">
        <v>5000</v>
      </c>
      <c r="C679" s="41">
        <v>44698</v>
      </c>
      <c r="D679" s="9"/>
    </row>
    <row r="680" spans="1:4" ht="13.5">
      <c r="A680" s="2" t="s">
        <v>115</v>
      </c>
      <c r="B680" s="71">
        <v>1000</v>
      </c>
      <c r="C680" s="41">
        <v>44728</v>
      </c>
      <c r="D680" s="9" t="s">
        <v>618</v>
      </c>
    </row>
    <row r="681" spans="1:4" ht="13.5">
      <c r="A681" s="2" t="s">
        <v>362</v>
      </c>
      <c r="B681" s="71">
        <v>2000</v>
      </c>
      <c r="C681" s="41">
        <v>44728</v>
      </c>
      <c r="D681" s="9"/>
    </row>
    <row r="682" spans="1:4" s="7" customFormat="1" ht="13.5">
      <c r="A682" s="375" t="s">
        <v>115</v>
      </c>
      <c r="B682" s="71">
        <v>5000</v>
      </c>
      <c r="C682" s="41">
        <v>44728</v>
      </c>
      <c r="D682" s="9" t="s">
        <v>618</v>
      </c>
    </row>
    <row r="683" spans="1:4" ht="13.5">
      <c r="A683" s="2" t="s">
        <v>577</v>
      </c>
      <c r="B683" s="71">
        <v>3000</v>
      </c>
      <c r="C683" s="41">
        <v>44733</v>
      </c>
      <c r="D683" s="9"/>
    </row>
    <row r="684" spans="1:4" ht="13.5">
      <c r="A684" s="2" t="s">
        <v>599</v>
      </c>
      <c r="B684" s="71">
        <v>1000</v>
      </c>
      <c r="C684" s="41">
        <v>44741</v>
      </c>
      <c r="D684" s="9"/>
    </row>
    <row r="685" spans="1:4" s="7" customFormat="1" ht="13.5">
      <c r="A685" s="2" t="s">
        <v>631</v>
      </c>
      <c r="B685" s="71">
        <v>3000</v>
      </c>
      <c r="C685" s="41">
        <v>44748</v>
      </c>
      <c r="D685" s="2"/>
    </row>
    <row r="686" spans="1:4" s="7" customFormat="1" ht="13.5">
      <c r="A686" s="2" t="s">
        <v>756</v>
      </c>
      <c r="B686" s="71">
        <v>5000</v>
      </c>
      <c r="C686" s="41">
        <v>44764</v>
      </c>
      <c r="D686" s="2"/>
    </row>
    <row r="687" spans="1:4" s="7" customFormat="1" ht="13.5">
      <c r="A687" s="21" t="s">
        <v>814</v>
      </c>
      <c r="B687" s="94">
        <v>3000</v>
      </c>
      <c r="C687" s="39">
        <v>44776</v>
      </c>
      <c r="D687" s="2"/>
    </row>
    <row r="688" spans="1:4" s="7" customFormat="1" ht="13.5">
      <c r="A688" s="21" t="s">
        <v>815</v>
      </c>
      <c r="B688" s="94">
        <v>1500</v>
      </c>
      <c r="C688" s="39">
        <v>44776</v>
      </c>
      <c r="D688" s="2"/>
    </row>
    <row r="689" spans="1:4" s="7" customFormat="1" ht="13.5">
      <c r="A689" s="21" t="s">
        <v>811</v>
      </c>
      <c r="B689" s="94">
        <v>1500</v>
      </c>
      <c r="C689" s="39">
        <v>44776</v>
      </c>
      <c r="D689" s="2"/>
    </row>
    <row r="690" spans="1:4" s="7" customFormat="1" ht="13.5">
      <c r="A690" s="2" t="s">
        <v>915</v>
      </c>
      <c r="B690" s="71">
        <v>2000</v>
      </c>
      <c r="C690" s="41">
        <v>44831</v>
      </c>
      <c r="D690" s="2" t="s">
        <v>618</v>
      </c>
    </row>
    <row r="691" spans="1:4" s="7" customFormat="1" ht="13.5">
      <c r="A691" s="2" t="s">
        <v>915</v>
      </c>
      <c r="B691" s="71">
        <v>5000</v>
      </c>
      <c r="C691" s="41">
        <v>44831</v>
      </c>
      <c r="D691" s="2" t="s">
        <v>618</v>
      </c>
    </row>
    <row r="692" spans="1:4" s="7" customFormat="1" ht="13.5">
      <c r="A692" s="2" t="s">
        <v>915</v>
      </c>
      <c r="B692" s="71">
        <v>5000</v>
      </c>
      <c r="C692" s="41">
        <v>44831</v>
      </c>
      <c r="D692" s="2" t="s">
        <v>618</v>
      </c>
    </row>
    <row r="693" spans="1:4" s="7" customFormat="1" ht="13.5">
      <c r="A693" s="2" t="s">
        <v>964</v>
      </c>
      <c r="B693" s="71">
        <v>5000</v>
      </c>
      <c r="C693" s="41">
        <v>44846</v>
      </c>
      <c r="D693" s="2"/>
    </row>
    <row r="694" spans="1:4" s="7" customFormat="1" ht="13.5">
      <c r="A694" s="21" t="s">
        <v>896</v>
      </c>
      <c r="B694" s="94">
        <v>2000</v>
      </c>
      <c r="C694" s="39">
        <v>44859</v>
      </c>
      <c r="D694" s="2"/>
    </row>
    <row r="695" spans="1:4" s="7" customFormat="1" ht="13.5">
      <c r="A695" s="2" t="s">
        <v>115</v>
      </c>
      <c r="B695" s="71">
        <v>3000</v>
      </c>
      <c r="C695" s="41">
        <v>44866</v>
      </c>
      <c r="D695" s="2" t="s">
        <v>618</v>
      </c>
    </row>
    <row r="696" spans="1:4" s="7" customFormat="1" ht="13.5">
      <c r="A696" s="2" t="s">
        <v>509</v>
      </c>
      <c r="B696" s="71">
        <v>5000</v>
      </c>
      <c r="C696" s="65">
        <v>44874</v>
      </c>
      <c r="D696" s="2"/>
    </row>
    <row r="697" spans="1:4" s="7" customFormat="1" ht="13.5">
      <c r="A697" s="415" t="s">
        <v>1149</v>
      </c>
      <c r="B697" s="416">
        <v>2000</v>
      </c>
      <c r="C697" s="409">
        <v>44887</v>
      </c>
      <c r="D697" s="2"/>
    </row>
    <row r="698" spans="1:4" s="7" customFormat="1" ht="13.5">
      <c r="A698" s="415" t="s">
        <v>1215</v>
      </c>
      <c r="B698" s="416">
        <v>5000</v>
      </c>
      <c r="C698" s="409">
        <v>44894</v>
      </c>
      <c r="D698" s="2"/>
    </row>
    <row r="699" spans="1:4" s="7" customFormat="1" ht="13.5">
      <c r="A699" s="415" t="s">
        <v>1217</v>
      </c>
      <c r="B699" s="416">
        <v>3000</v>
      </c>
      <c r="C699" s="409">
        <v>44894</v>
      </c>
      <c r="D699" s="2"/>
    </row>
    <row r="700" spans="1:4" s="7" customFormat="1" ht="13.5">
      <c r="A700" s="415" t="s">
        <v>1143</v>
      </c>
      <c r="B700" s="416">
        <v>5000</v>
      </c>
      <c r="C700" s="409">
        <v>44894</v>
      </c>
      <c r="D700" s="2"/>
    </row>
    <row r="701" spans="1:4" s="7" customFormat="1" ht="13.5">
      <c r="A701" s="422" t="s">
        <v>115</v>
      </c>
      <c r="B701" s="423">
        <v>5000</v>
      </c>
      <c r="C701" s="424">
        <v>44894</v>
      </c>
      <c r="D701" s="2"/>
    </row>
    <row r="702" spans="1:4" s="7" customFormat="1" ht="13.5">
      <c r="A702" s="425" t="s">
        <v>1218</v>
      </c>
      <c r="B702" s="423">
        <v>1000</v>
      </c>
      <c r="C702" s="424">
        <v>44894</v>
      </c>
      <c r="D702" s="2"/>
    </row>
    <row r="703" spans="1:4" s="7" customFormat="1" ht="13.5">
      <c r="A703" s="2"/>
      <c r="B703" s="71"/>
      <c r="C703" s="41"/>
      <c r="D703" s="2"/>
    </row>
    <row r="704" spans="1:4" s="7" customFormat="1" ht="13.5">
      <c r="A704" s="2"/>
      <c r="B704" s="71"/>
      <c r="C704" s="41"/>
      <c r="D704" s="2"/>
    </row>
    <row r="705" spans="1:4" s="7" customFormat="1" ht="13.5">
      <c r="A705" s="2"/>
      <c r="B705" s="71"/>
      <c r="C705" s="41"/>
      <c r="D705" s="2"/>
    </row>
    <row r="706" spans="1:4" s="7" customFormat="1" ht="13.5">
      <c r="A706" s="2"/>
      <c r="B706" s="71"/>
      <c r="C706" s="41"/>
      <c r="D706" s="2"/>
    </row>
    <row r="707" spans="1:4" s="7" customFormat="1" ht="13.5">
      <c r="A707" s="2"/>
      <c r="B707" s="71"/>
      <c r="C707" s="41"/>
      <c r="D707" s="2"/>
    </row>
    <row r="708" spans="1:4" s="7" customFormat="1" ht="13.5">
      <c r="A708" s="2"/>
      <c r="B708" s="71"/>
      <c r="C708" s="41"/>
      <c r="D708" s="2"/>
    </row>
    <row r="709" spans="1:4" s="7" customFormat="1" ht="13.5">
      <c r="A709" s="2"/>
      <c r="B709" s="71"/>
      <c r="C709" s="41"/>
      <c r="D709" s="2"/>
    </row>
    <row r="710" spans="1:4" s="7" customFormat="1" ht="13.5">
      <c r="A710" s="3"/>
      <c r="B710" s="71"/>
      <c r="C710" s="41"/>
      <c r="D710" s="2"/>
    </row>
    <row r="711" spans="1:4" s="7" customFormat="1" ht="13.5">
      <c r="A711" s="3"/>
      <c r="B711" s="71"/>
      <c r="C711" s="41"/>
      <c r="D711" s="2"/>
    </row>
    <row r="712" spans="1:4" s="7" customFormat="1" ht="13.5">
      <c r="A712" s="3"/>
      <c r="B712" s="71"/>
      <c r="C712" s="41"/>
      <c r="D712" s="2"/>
    </row>
    <row r="713" spans="1:4" s="7" customFormat="1" ht="13.5">
      <c r="A713" s="3"/>
      <c r="B713" s="71"/>
      <c r="C713" s="41"/>
      <c r="D713" s="2"/>
    </row>
    <row r="714" spans="1:4" s="7" customFormat="1" ht="13.5">
      <c r="A714" s="2"/>
      <c r="B714" s="71"/>
      <c r="C714" s="65"/>
      <c r="D714" s="2"/>
    </row>
    <row r="715" spans="1:4" ht="13.5">
      <c r="A715" s="2"/>
      <c r="B715" s="71"/>
      <c r="C715" s="5"/>
      <c r="D715" s="48"/>
    </row>
    <row r="716" spans="1:4" ht="13.5">
      <c r="A716" s="2"/>
      <c r="B716" s="71"/>
      <c r="C716" s="5"/>
      <c r="D716" s="48"/>
    </row>
    <row r="717" spans="1:4" ht="13.5">
      <c r="A717" s="2"/>
      <c r="B717" s="71"/>
      <c r="C717" s="5"/>
      <c r="D717" s="48"/>
    </row>
    <row r="718" spans="1:4" ht="13.5">
      <c r="A718" s="2"/>
      <c r="B718" s="71"/>
      <c r="C718" s="5"/>
      <c r="D718" s="48"/>
    </row>
    <row r="719" spans="1:4" ht="13.5">
      <c r="A719" s="2"/>
      <c r="B719" s="71"/>
      <c r="C719" s="5"/>
      <c r="D719" s="9"/>
    </row>
    <row r="720" spans="1:4" ht="13.5">
      <c r="A720" s="2"/>
      <c r="B720" s="71"/>
      <c r="C720" s="5"/>
      <c r="D720" s="9"/>
    </row>
    <row r="721" spans="1:4" ht="14.25" thickBot="1">
      <c r="A721" s="70"/>
      <c r="B721" s="405"/>
      <c r="C721" s="70"/>
      <c r="D721" s="70"/>
    </row>
    <row r="722" spans="1:4" ht="18" thickBot="1">
      <c r="A722" s="294" t="s">
        <v>87</v>
      </c>
      <c r="B722" s="394"/>
      <c r="C722" s="40"/>
      <c r="D722" s="282"/>
    </row>
    <row r="723" spans="1:4" ht="13.5">
      <c r="A723" s="415" t="s">
        <v>1216</v>
      </c>
      <c r="B723" s="416">
        <v>2000</v>
      </c>
      <c r="C723" s="421">
        <v>44894</v>
      </c>
      <c r="D723" s="54"/>
    </row>
    <row r="724" spans="1:4" ht="13.5">
      <c r="A724" s="2"/>
      <c r="B724" s="71"/>
      <c r="C724" s="41"/>
      <c r="D724" s="48"/>
    </row>
    <row r="725" spans="1:4" ht="13.5">
      <c r="A725" s="2"/>
      <c r="B725" s="71"/>
      <c r="C725" s="41"/>
      <c r="D725" s="9"/>
    </row>
    <row r="726" spans="1:4" ht="13.5">
      <c r="A726" s="2"/>
      <c r="B726" s="71"/>
      <c r="C726" s="41"/>
      <c r="D726" s="9"/>
    </row>
    <row r="727" spans="1:4" ht="13.5">
      <c r="A727" s="2"/>
      <c r="B727" s="71"/>
      <c r="C727" s="41"/>
      <c r="D727" s="9"/>
    </row>
    <row r="728" spans="1:4" ht="13.5">
      <c r="A728" s="2"/>
      <c r="B728" s="71"/>
      <c r="C728" s="41"/>
      <c r="D728" s="9"/>
    </row>
    <row r="729" spans="1:4" ht="13.5">
      <c r="A729" s="9"/>
      <c r="B729" s="401"/>
      <c r="C729" s="46"/>
      <c r="D729" s="9"/>
    </row>
    <row r="730" spans="1:4" ht="13.5">
      <c r="A730" s="9"/>
      <c r="B730" s="401"/>
      <c r="C730" s="46"/>
      <c r="D730" s="9"/>
    </row>
    <row r="731" spans="1:4" ht="13.5">
      <c r="A731" s="9"/>
      <c r="B731" s="401"/>
      <c r="C731" s="46"/>
      <c r="D731" s="9"/>
    </row>
    <row r="732" spans="1:4" ht="13.5">
      <c r="A732" s="9"/>
      <c r="B732" s="401"/>
      <c r="C732" s="46"/>
      <c r="D732" s="9"/>
    </row>
    <row r="733" spans="1:4" ht="13.5">
      <c r="A733" s="9"/>
      <c r="B733" s="401"/>
      <c r="C733" s="46"/>
      <c r="D733" s="9"/>
    </row>
    <row r="734" spans="1:4" ht="13.5">
      <c r="A734" s="9"/>
      <c r="B734" s="401"/>
      <c r="C734" s="46"/>
      <c r="D734" s="9"/>
    </row>
    <row r="735" spans="1:4" ht="13.5">
      <c r="A735" s="9"/>
      <c r="B735" s="401"/>
      <c r="C735" s="46"/>
      <c r="D735" s="9"/>
    </row>
    <row r="736" spans="1:4" ht="13.5">
      <c r="A736" s="9"/>
      <c r="B736" s="401"/>
      <c r="C736" s="46"/>
      <c r="D736" s="9"/>
    </row>
    <row r="737" spans="1:4" ht="13.5">
      <c r="A737" s="9"/>
      <c r="B737" s="401"/>
      <c r="C737" s="46"/>
      <c r="D737" s="9"/>
    </row>
    <row r="738" spans="1:4" ht="13.5">
      <c r="A738" s="9"/>
      <c r="B738" s="401"/>
      <c r="C738" s="46"/>
      <c r="D738" s="9"/>
    </row>
    <row r="739" spans="1:4" ht="13.5">
      <c r="A739" s="9"/>
      <c r="B739" s="401"/>
      <c r="C739" s="46"/>
      <c r="D739" s="9"/>
    </row>
  </sheetData>
  <sheetProtection/>
  <mergeCells count="2">
    <mergeCell ref="A100:C100"/>
    <mergeCell ref="A134:C134"/>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pageSetUpPr fitToPage="1"/>
  </sheetPr>
  <dimension ref="A1:K23"/>
  <sheetViews>
    <sheetView zoomScale="75" zoomScaleNormal="75" zoomScalePageLayoutView="0" workbookViewId="0" topLeftCell="A1">
      <pane ySplit="1" topLeftCell="A2" activePane="bottomLeft" state="frozen"/>
      <selection pane="topLeft" activeCell="A1" sqref="A1"/>
      <selection pane="bottomLeft" activeCell="H11" sqref="H11"/>
    </sheetView>
  </sheetViews>
  <sheetFormatPr defaultColWidth="9.140625" defaultRowHeight="15"/>
  <cols>
    <col min="1" max="1" width="42.28125" style="4" bestFit="1" customWidth="1"/>
    <col min="2" max="2" width="14.28125" style="4" bestFit="1" customWidth="1"/>
    <col min="3" max="3" width="10.28125" style="4" bestFit="1" customWidth="1"/>
    <col min="4" max="4" width="15.8515625" style="4" bestFit="1" customWidth="1"/>
    <col min="5" max="5" width="13.00390625" style="4" bestFit="1" customWidth="1"/>
    <col min="6" max="6" width="15.8515625" style="4" customWidth="1"/>
    <col min="7" max="7" width="13.140625" style="4" bestFit="1" customWidth="1"/>
    <col min="8" max="8" width="13.8515625" style="4" customWidth="1"/>
    <col min="9" max="9" width="10.8515625" style="4" customWidth="1"/>
    <col min="10" max="10" width="12.7109375" style="4" customWidth="1"/>
    <col min="11" max="11" width="12.140625" style="4" customWidth="1"/>
    <col min="12" max="16384" width="9.140625" style="4" customWidth="1"/>
  </cols>
  <sheetData>
    <row r="1" spans="1:11" ht="41.25">
      <c r="A1" s="28" t="s">
        <v>9</v>
      </c>
      <c r="B1" s="58" t="s">
        <v>1</v>
      </c>
      <c r="C1" s="58" t="s">
        <v>31</v>
      </c>
      <c r="D1" s="63" t="s">
        <v>32</v>
      </c>
      <c r="E1" s="63" t="s">
        <v>33</v>
      </c>
      <c r="F1" s="59" t="s">
        <v>34</v>
      </c>
      <c r="G1" s="60" t="s">
        <v>35</v>
      </c>
      <c r="H1" s="61" t="s">
        <v>36</v>
      </c>
      <c r="I1" s="61" t="s">
        <v>37</v>
      </c>
      <c r="J1" s="62" t="s">
        <v>38</v>
      </c>
      <c r="K1" s="62" t="s">
        <v>39</v>
      </c>
    </row>
    <row r="2" spans="1:11" ht="19.5" customHeight="1" thickBot="1">
      <c r="A2" s="11"/>
      <c r="B2" s="12">
        <v>442901</v>
      </c>
      <c r="C2" s="12">
        <v>675000</v>
      </c>
      <c r="D2" s="12">
        <v>1172500</v>
      </c>
      <c r="E2" s="12">
        <v>25000</v>
      </c>
      <c r="F2" s="12">
        <v>130000</v>
      </c>
      <c r="G2" s="13">
        <v>375000</v>
      </c>
      <c r="H2" s="13">
        <v>217500</v>
      </c>
      <c r="I2" s="13">
        <v>300000</v>
      </c>
      <c r="J2" s="13">
        <v>80000</v>
      </c>
      <c r="K2" s="13">
        <v>150000</v>
      </c>
    </row>
    <row r="3" spans="1:11" ht="19.5" customHeight="1" thickBot="1">
      <c r="A3" s="14" t="s">
        <v>0</v>
      </c>
      <c r="B3" s="36">
        <f>B2-Education!J77</f>
        <v>109470</v>
      </c>
      <c r="C3" s="36">
        <f>C2-Education!K77</f>
        <v>-58305.619999999995</v>
      </c>
      <c r="D3" s="36">
        <f>D2-'Brown County'!J18-'BC Public Schools Grant Fund'!I20</f>
        <v>-112215.29000000007</v>
      </c>
      <c r="E3" s="36">
        <f>E2-'Brown County'!K18</f>
        <v>12075</v>
      </c>
      <c r="F3" s="36">
        <f>F2-Youth!J32</f>
        <v>55600</v>
      </c>
      <c r="G3" s="301">
        <f>G2-Youth!K32</f>
        <v>160985</v>
      </c>
      <c r="H3" s="301">
        <f>H2-Families!J28</f>
        <v>48036</v>
      </c>
      <c r="I3" s="301">
        <f>I2-Families!K28</f>
        <v>-5000</v>
      </c>
      <c r="J3" s="301">
        <f>J2-'Mental Health'!J25</f>
        <v>80000</v>
      </c>
      <c r="K3" s="302">
        <f>K2-'Mental Health'!K25</f>
        <v>102600</v>
      </c>
    </row>
    <row r="4" spans="3:11" ht="14.25" thickBot="1">
      <c r="C4" s="7"/>
      <c r="E4" s="7"/>
      <c r="F4" s="7"/>
      <c r="G4" s="7"/>
      <c r="H4" s="7"/>
      <c r="I4" s="7"/>
      <c r="J4" s="7"/>
      <c r="K4" s="7"/>
    </row>
    <row r="5" spans="1:11" ht="19.5" customHeight="1" thickBot="1">
      <c r="A5" s="34" t="s">
        <v>101</v>
      </c>
      <c r="B5" s="35">
        <v>621000</v>
      </c>
      <c r="C5" s="15"/>
      <c r="E5" s="7"/>
      <c r="F5" s="7"/>
      <c r="G5" s="7"/>
      <c r="H5" s="7"/>
      <c r="I5" s="7"/>
      <c r="J5" s="7"/>
      <c r="K5" s="7"/>
    </row>
    <row r="6" spans="1:3" ht="19.5" customHeight="1" thickBot="1">
      <c r="A6" s="14" t="s">
        <v>0</v>
      </c>
      <c r="B6" s="16">
        <f>B5-'Catholic School Grants'!I25</f>
        <v>121111.21000000002</v>
      </c>
      <c r="C6" s="17"/>
    </row>
    <row r="7" s="7" customFormat="1" ht="14.25" thickBot="1"/>
    <row r="8" spans="1:3" ht="19.5" customHeight="1" thickBot="1">
      <c r="A8" s="33" t="s">
        <v>102</v>
      </c>
      <c r="B8" s="35">
        <v>690500</v>
      </c>
      <c r="C8" s="15"/>
    </row>
    <row r="9" spans="1:3" ht="19.5" customHeight="1" thickBot="1">
      <c r="A9" s="25" t="s">
        <v>11</v>
      </c>
      <c r="B9" s="26">
        <f>B8-'Capacity Building'!I115</f>
        <v>141323.86</v>
      </c>
      <c r="C9" s="17"/>
    </row>
    <row r="10" s="7" customFormat="1" ht="14.25" thickBot="1"/>
    <row r="11" spans="1:3" ht="19.5" customHeight="1" thickBot="1">
      <c r="A11" s="34" t="s">
        <v>7</v>
      </c>
      <c r="B11" s="35">
        <v>2055000</v>
      </c>
      <c r="C11" s="15"/>
    </row>
    <row r="12" spans="1:3" ht="19.5" customHeight="1" thickBot="1">
      <c r="A12" s="14" t="s">
        <v>0</v>
      </c>
      <c r="B12" s="16">
        <f>B11-'Matching Grants'!F325</f>
        <v>1085247.9100000001</v>
      </c>
      <c r="C12" s="17"/>
    </row>
    <row r="13" s="7" customFormat="1" ht="14.25" thickBot="1"/>
    <row r="14" spans="1:2" s="7" customFormat="1" ht="14.25" thickBot="1">
      <c r="A14" s="34" t="s">
        <v>103</v>
      </c>
      <c r="B14" s="35">
        <v>0</v>
      </c>
    </row>
    <row r="15" spans="1:2" s="7" customFormat="1" ht="14.25" thickBot="1">
      <c r="A15" s="14" t="s">
        <v>0</v>
      </c>
      <c r="B15" s="16">
        <f>B14-'COVID-19 Response Apps'!H19</f>
        <v>0</v>
      </c>
    </row>
    <row r="16" s="7" customFormat="1" ht="14.25" thickBot="1"/>
    <row r="17" spans="1:3" ht="19.5" customHeight="1" thickBot="1">
      <c r="A17" s="34" t="s">
        <v>8</v>
      </c>
      <c r="B17" s="35">
        <v>233000</v>
      </c>
      <c r="C17" s="15"/>
    </row>
    <row r="18" spans="1:3" ht="19.5" customHeight="1" thickBot="1">
      <c r="A18" s="14" t="s">
        <v>0</v>
      </c>
      <c r="B18" s="16">
        <f>B17-'Next Gen Grants'!F45</f>
        <v>137000</v>
      </c>
      <c r="C18" s="17"/>
    </row>
    <row r="19" spans="1:3" ht="14.25" customHeight="1">
      <c r="A19" s="31"/>
      <c r="B19" s="17"/>
      <c r="C19" s="17"/>
    </row>
    <row r="20" spans="1:3" ht="19.5" customHeight="1" thickBot="1">
      <c r="A20" s="32" t="s">
        <v>104</v>
      </c>
      <c r="B20" s="303">
        <v>15000</v>
      </c>
      <c r="C20" s="17"/>
    </row>
    <row r="21" spans="1:3" ht="19.5" customHeight="1" thickBot="1">
      <c r="A21" s="14" t="s">
        <v>0</v>
      </c>
      <c r="B21" s="16">
        <f>B20-'Volunteer Incentive Program'!G7</f>
        <v>13000</v>
      </c>
      <c r="C21" s="17"/>
    </row>
    <row r="22" ht="14.25" thickBot="1"/>
    <row r="23" spans="1:2" ht="19.5" customHeight="1" thickBot="1">
      <c r="A23" s="29" t="s">
        <v>100</v>
      </c>
      <c r="B23" s="30">
        <f>B2+C2+D2+E2+F2+G2+H2+I2+J2+K2+B5+B8+B11+B14+B17+B20</f>
        <v>7182401</v>
      </c>
    </row>
  </sheetData>
  <sheetProtection/>
  <printOptions/>
  <pageMargins left="0.7" right="0.7" top="0.75" bottom="0.75" header="0.3" footer="0.3"/>
  <pageSetup fitToHeight="1" fitToWidth="1" horizontalDpi="600" verticalDpi="600" orientation="landscape" scale="81" r:id="rId1"/>
</worksheet>
</file>

<file path=xl/worksheets/sheet2.xml><?xml version="1.0" encoding="utf-8"?>
<worksheet xmlns="http://schemas.openxmlformats.org/spreadsheetml/2006/main" xmlns:r="http://schemas.openxmlformats.org/officeDocument/2006/relationships">
  <dimension ref="A1:P34"/>
  <sheetViews>
    <sheetView zoomScalePageLayoutView="0" workbookViewId="0" topLeftCell="A1">
      <pane ySplit="1" topLeftCell="A17" activePane="bottomLeft" state="frozen"/>
      <selection pane="topLeft" activeCell="A1" sqref="A1"/>
      <selection pane="bottomLeft" activeCell="G22" sqref="G22"/>
    </sheetView>
  </sheetViews>
  <sheetFormatPr defaultColWidth="9.140625" defaultRowHeight="15"/>
  <cols>
    <col min="1" max="1" width="27.57421875" style="79" bestFit="1" customWidth="1"/>
    <col min="2" max="2" width="19.7109375" style="79" bestFit="1" customWidth="1"/>
    <col min="3" max="3" width="9.140625" style="79" customWidth="1"/>
    <col min="4" max="4" width="8.8515625" style="79" customWidth="1"/>
    <col min="5" max="5" width="11.00390625" style="121" bestFit="1" customWidth="1"/>
    <col min="6" max="6" width="10.140625" style="79" customWidth="1"/>
    <col min="7" max="8" width="9.57421875" style="79" bestFit="1" customWidth="1"/>
    <col min="9" max="9" width="42.8515625" style="79" customWidth="1"/>
    <col min="10" max="10" width="11.00390625" style="79" bestFit="1" customWidth="1"/>
    <col min="11" max="11" width="10.57421875" style="79" bestFit="1" customWidth="1"/>
    <col min="12" max="12" width="1.421875" style="122" customWidth="1"/>
    <col min="13" max="13" width="9.7109375" style="79" bestFit="1" customWidth="1"/>
    <col min="14" max="14" width="8.7109375" style="123" customWidth="1"/>
    <col min="15" max="15" width="9.7109375" style="123" customWidth="1"/>
    <col min="16" max="16" width="5.28125" style="97" bestFit="1" customWidth="1"/>
    <col min="17" max="16384" width="8.8515625" style="79" customWidth="1"/>
  </cols>
  <sheetData>
    <row r="1" spans="1:16" s="97" customFormat="1" ht="36">
      <c r="A1" s="96" t="s">
        <v>12</v>
      </c>
      <c r="B1" s="96" t="s">
        <v>13</v>
      </c>
      <c r="C1" s="84" t="s">
        <v>65</v>
      </c>
      <c r="D1" s="96" t="s">
        <v>14</v>
      </c>
      <c r="E1" s="84" t="s">
        <v>15</v>
      </c>
      <c r="F1" s="96" t="s">
        <v>16</v>
      </c>
      <c r="G1" s="96" t="s">
        <v>17</v>
      </c>
      <c r="H1" s="96" t="s">
        <v>18</v>
      </c>
      <c r="I1" s="96" t="s">
        <v>19</v>
      </c>
      <c r="J1" s="84" t="s">
        <v>64</v>
      </c>
      <c r="K1" s="84" t="s">
        <v>52</v>
      </c>
      <c r="L1" s="93"/>
      <c r="M1" s="92" t="s">
        <v>70</v>
      </c>
      <c r="N1" s="88" t="s">
        <v>68</v>
      </c>
      <c r="O1" s="88" t="s">
        <v>67</v>
      </c>
      <c r="P1" s="85" t="s">
        <v>69</v>
      </c>
    </row>
    <row r="2" spans="1:16" ht="12">
      <c r="A2" s="126"/>
      <c r="B2" s="80"/>
      <c r="C2" s="127"/>
      <c r="D2" s="103"/>
      <c r="E2" s="101"/>
      <c r="F2" s="105"/>
      <c r="G2" s="105"/>
      <c r="H2" s="108"/>
      <c r="I2" s="77"/>
      <c r="J2" s="101"/>
      <c r="K2" s="101"/>
      <c r="L2" s="102"/>
      <c r="M2" s="101"/>
      <c r="N2" s="101"/>
      <c r="O2" s="101"/>
      <c r="P2" s="103"/>
    </row>
    <row r="3" spans="1:16" ht="61.5">
      <c r="A3" s="64" t="s">
        <v>211</v>
      </c>
      <c r="B3" s="64" t="s">
        <v>212</v>
      </c>
      <c r="C3" s="98">
        <v>11000</v>
      </c>
      <c r="D3" s="103" t="s">
        <v>108</v>
      </c>
      <c r="E3" s="99">
        <v>5500</v>
      </c>
      <c r="F3" s="105">
        <v>44440</v>
      </c>
      <c r="G3" s="105">
        <v>44522</v>
      </c>
      <c r="H3" s="113">
        <v>44623</v>
      </c>
      <c r="I3" s="272" t="s">
        <v>218</v>
      </c>
      <c r="J3" s="99"/>
      <c r="K3" s="99">
        <v>5500</v>
      </c>
      <c r="L3" s="102"/>
      <c r="M3" s="99"/>
      <c r="N3" s="99"/>
      <c r="O3" s="99">
        <v>5500</v>
      </c>
      <c r="P3" s="103">
        <v>1</v>
      </c>
    </row>
    <row r="4" spans="1:16" ht="12">
      <c r="A4" s="128" t="s">
        <v>291</v>
      </c>
      <c r="B4" s="80" t="s">
        <v>292</v>
      </c>
      <c r="C4" s="127">
        <v>15000</v>
      </c>
      <c r="D4" s="103" t="s">
        <v>108</v>
      </c>
      <c r="E4" s="101">
        <v>15000</v>
      </c>
      <c r="F4" s="105">
        <v>44620</v>
      </c>
      <c r="G4" s="105">
        <v>44652</v>
      </c>
      <c r="H4" s="129">
        <v>44666</v>
      </c>
      <c r="I4" s="77" t="s">
        <v>293</v>
      </c>
      <c r="J4" s="101"/>
      <c r="K4" s="101">
        <v>15000</v>
      </c>
      <c r="L4" s="102"/>
      <c r="M4" s="101">
        <v>15000</v>
      </c>
      <c r="N4" s="101"/>
      <c r="O4" s="101">
        <v>15000</v>
      </c>
      <c r="P4" s="103">
        <v>1</v>
      </c>
    </row>
    <row r="5" spans="1:16" s="163" customFormat="1" ht="39" customHeight="1">
      <c r="A5" s="128" t="s">
        <v>317</v>
      </c>
      <c r="B5" s="80" t="s">
        <v>323</v>
      </c>
      <c r="C5" s="127">
        <v>60000</v>
      </c>
      <c r="D5" s="107" t="s">
        <v>108</v>
      </c>
      <c r="E5" s="99">
        <v>60000</v>
      </c>
      <c r="F5" s="100">
        <v>44546</v>
      </c>
      <c r="G5" s="100">
        <v>44663</v>
      </c>
      <c r="H5" s="106">
        <v>44678</v>
      </c>
      <c r="I5" s="77" t="s">
        <v>388</v>
      </c>
      <c r="J5" s="99">
        <v>60000</v>
      </c>
      <c r="K5" s="99"/>
      <c r="L5" s="102"/>
      <c r="M5" s="99"/>
      <c r="N5" s="99"/>
      <c r="O5" s="99"/>
      <c r="P5" s="107">
        <v>1</v>
      </c>
    </row>
    <row r="6" spans="1:16" s="163" customFormat="1" ht="52.5" customHeight="1">
      <c r="A6" s="347" t="s">
        <v>143</v>
      </c>
      <c r="B6" s="80" t="s">
        <v>324</v>
      </c>
      <c r="C6" s="127">
        <v>12000</v>
      </c>
      <c r="D6" s="107" t="s">
        <v>108</v>
      </c>
      <c r="E6" s="99">
        <v>12000</v>
      </c>
      <c r="F6" s="100">
        <v>44601</v>
      </c>
      <c r="G6" s="100">
        <v>44663</v>
      </c>
      <c r="H6" s="106">
        <v>44678</v>
      </c>
      <c r="I6" s="77" t="s">
        <v>400</v>
      </c>
      <c r="J6" s="99"/>
      <c r="K6" s="99">
        <v>12000</v>
      </c>
      <c r="L6" s="102"/>
      <c r="M6" s="99"/>
      <c r="N6" s="99"/>
      <c r="O6" s="99"/>
      <c r="P6" s="107">
        <v>1</v>
      </c>
    </row>
    <row r="7" spans="1:16" s="163" customFormat="1" ht="67.5" customHeight="1">
      <c r="A7" s="128" t="s">
        <v>319</v>
      </c>
      <c r="B7" s="80" t="s">
        <v>325</v>
      </c>
      <c r="C7" s="127">
        <v>30000</v>
      </c>
      <c r="D7" s="107" t="s">
        <v>417</v>
      </c>
      <c r="E7" s="99">
        <v>30000</v>
      </c>
      <c r="F7" s="100">
        <v>44540</v>
      </c>
      <c r="G7" s="100">
        <v>44663</v>
      </c>
      <c r="H7" s="342" t="s">
        <v>741</v>
      </c>
      <c r="I7" s="77" t="s">
        <v>714</v>
      </c>
      <c r="J7" s="99"/>
      <c r="K7" s="99">
        <v>30000</v>
      </c>
      <c r="L7" s="102"/>
      <c r="M7" s="99"/>
      <c r="N7" s="99"/>
      <c r="O7" s="99"/>
      <c r="P7" s="107">
        <v>1</v>
      </c>
    </row>
    <row r="8" spans="1:16" s="163" customFormat="1" ht="102" customHeight="1">
      <c r="A8" s="128" t="s">
        <v>319</v>
      </c>
      <c r="B8" s="80" t="s">
        <v>326</v>
      </c>
      <c r="C8" s="127">
        <v>7500</v>
      </c>
      <c r="D8" s="107" t="s">
        <v>108</v>
      </c>
      <c r="E8" s="99">
        <v>5400</v>
      </c>
      <c r="F8" s="100">
        <v>44463</v>
      </c>
      <c r="G8" s="100">
        <v>44663</v>
      </c>
      <c r="H8" s="100">
        <v>44678</v>
      </c>
      <c r="I8" s="77" t="s">
        <v>426</v>
      </c>
      <c r="J8" s="99">
        <v>5400</v>
      </c>
      <c r="K8" s="99"/>
      <c r="L8" s="102"/>
      <c r="M8" s="99"/>
      <c r="N8" s="99"/>
      <c r="O8" s="99"/>
      <c r="P8" s="107">
        <v>1</v>
      </c>
    </row>
    <row r="9" spans="1:16" s="163" customFormat="1" ht="36">
      <c r="A9" s="347" t="s">
        <v>118</v>
      </c>
      <c r="B9" s="80" t="s">
        <v>327</v>
      </c>
      <c r="C9" s="127">
        <v>15000</v>
      </c>
      <c r="D9" s="107" t="s">
        <v>108</v>
      </c>
      <c r="E9" s="99">
        <v>15000</v>
      </c>
      <c r="F9" s="100">
        <v>44643</v>
      </c>
      <c r="G9" s="100">
        <v>44663</v>
      </c>
      <c r="H9" s="259">
        <v>44678</v>
      </c>
      <c r="I9" s="77" t="s">
        <v>419</v>
      </c>
      <c r="J9" s="99"/>
      <c r="K9" s="99">
        <v>15000</v>
      </c>
      <c r="L9" s="102"/>
      <c r="M9" s="99"/>
      <c r="N9" s="99"/>
      <c r="O9" s="99"/>
      <c r="P9" s="107">
        <v>1</v>
      </c>
    </row>
    <row r="10" spans="1:16" s="163" customFormat="1" ht="65.25" customHeight="1">
      <c r="A10" s="128" t="s">
        <v>320</v>
      </c>
      <c r="B10" s="80" t="s">
        <v>328</v>
      </c>
      <c r="C10" s="127">
        <v>5000</v>
      </c>
      <c r="D10" s="107" t="s">
        <v>108</v>
      </c>
      <c r="E10" s="99">
        <v>5000</v>
      </c>
      <c r="F10" s="100">
        <v>44556</v>
      </c>
      <c r="G10" s="100">
        <v>44663</v>
      </c>
      <c r="H10" s="259">
        <v>44708</v>
      </c>
      <c r="I10" s="77" t="s">
        <v>481</v>
      </c>
      <c r="J10" s="99"/>
      <c r="K10" s="99">
        <v>5000</v>
      </c>
      <c r="L10" s="102"/>
      <c r="M10" s="99"/>
      <c r="N10" s="99">
        <v>5000</v>
      </c>
      <c r="O10" s="99"/>
      <c r="P10" s="107">
        <v>1</v>
      </c>
    </row>
    <row r="11" spans="1:16" s="163" customFormat="1" ht="76.5" customHeight="1">
      <c r="A11" s="77" t="s">
        <v>105</v>
      </c>
      <c r="B11" s="77" t="s">
        <v>342</v>
      </c>
      <c r="C11" s="98">
        <v>14000</v>
      </c>
      <c r="D11" s="107" t="s">
        <v>108</v>
      </c>
      <c r="E11" s="99">
        <v>9000</v>
      </c>
      <c r="F11" s="100">
        <v>44522</v>
      </c>
      <c r="G11" s="100">
        <v>44663</v>
      </c>
      <c r="H11" s="259">
        <v>44708</v>
      </c>
      <c r="I11" s="77" t="s">
        <v>485</v>
      </c>
      <c r="J11" s="99">
        <v>9000</v>
      </c>
      <c r="K11" s="99"/>
      <c r="L11" s="102"/>
      <c r="M11" s="99"/>
      <c r="N11" s="99"/>
      <c r="O11" s="99"/>
      <c r="P11" s="107">
        <v>1</v>
      </c>
    </row>
    <row r="12" spans="1:16" s="163" customFormat="1" ht="24">
      <c r="A12" s="77" t="s">
        <v>146</v>
      </c>
      <c r="B12" s="77" t="s">
        <v>600</v>
      </c>
      <c r="C12" s="98">
        <v>15000</v>
      </c>
      <c r="D12" s="340" t="s">
        <v>601</v>
      </c>
      <c r="E12" s="99">
        <v>15000</v>
      </c>
      <c r="F12" s="100">
        <v>44635</v>
      </c>
      <c r="G12" s="105">
        <v>44734</v>
      </c>
      <c r="H12" s="113">
        <v>44757</v>
      </c>
      <c r="I12" s="77" t="s">
        <v>602</v>
      </c>
      <c r="J12" s="99"/>
      <c r="K12" s="99">
        <v>15000</v>
      </c>
      <c r="L12" s="102"/>
      <c r="M12" s="99">
        <v>15000</v>
      </c>
      <c r="N12" s="99"/>
      <c r="O12" s="99">
        <v>15000</v>
      </c>
      <c r="P12" s="107">
        <v>1</v>
      </c>
    </row>
    <row r="13" spans="1:16" s="163" customFormat="1" ht="36">
      <c r="A13" s="77" t="s">
        <v>655</v>
      </c>
      <c r="B13" s="77" t="s">
        <v>656</v>
      </c>
      <c r="C13" s="98">
        <v>20000</v>
      </c>
      <c r="D13" s="107" t="s">
        <v>387</v>
      </c>
      <c r="E13" s="99">
        <v>0</v>
      </c>
      <c r="F13" s="100">
        <v>44678</v>
      </c>
      <c r="G13" s="105">
        <v>44769</v>
      </c>
      <c r="H13" s="259"/>
      <c r="I13" s="77" t="s">
        <v>786</v>
      </c>
      <c r="J13" s="99"/>
      <c r="K13" s="99"/>
      <c r="L13" s="102"/>
      <c r="M13" s="99"/>
      <c r="N13" s="99"/>
      <c r="O13" s="99"/>
      <c r="P13" s="107"/>
    </row>
    <row r="14" spans="1:16" s="163" customFormat="1" ht="24">
      <c r="A14" s="77" t="s">
        <v>558</v>
      </c>
      <c r="B14" s="77" t="s">
        <v>661</v>
      </c>
      <c r="C14" s="98">
        <v>40000</v>
      </c>
      <c r="D14" s="107" t="s">
        <v>108</v>
      </c>
      <c r="E14" s="99">
        <v>20000</v>
      </c>
      <c r="F14" s="100">
        <v>44679</v>
      </c>
      <c r="G14" s="105">
        <v>44769</v>
      </c>
      <c r="H14" s="259">
        <v>44802</v>
      </c>
      <c r="I14" s="77" t="s">
        <v>787</v>
      </c>
      <c r="J14" s="99"/>
      <c r="K14" s="99">
        <v>20000</v>
      </c>
      <c r="L14" s="102"/>
      <c r="M14" s="99"/>
      <c r="N14" s="99"/>
      <c r="O14" s="99"/>
      <c r="P14" s="107">
        <v>1</v>
      </c>
    </row>
    <row r="15" spans="1:16" s="163" customFormat="1" ht="36">
      <c r="A15" s="77" t="s">
        <v>554</v>
      </c>
      <c r="B15" s="77" t="s">
        <v>664</v>
      </c>
      <c r="C15" s="98">
        <v>2875</v>
      </c>
      <c r="D15" s="107" t="s">
        <v>108</v>
      </c>
      <c r="E15" s="99">
        <v>2875</v>
      </c>
      <c r="F15" s="100">
        <v>44678</v>
      </c>
      <c r="G15" s="105">
        <v>44769</v>
      </c>
      <c r="H15" s="259">
        <v>44802</v>
      </c>
      <c r="I15" s="77" t="s">
        <v>788</v>
      </c>
      <c r="J15" s="99"/>
      <c r="K15" s="99">
        <v>2875</v>
      </c>
      <c r="L15" s="102"/>
      <c r="M15" s="99"/>
      <c r="N15" s="99"/>
      <c r="O15" s="99"/>
      <c r="P15" s="107">
        <v>1</v>
      </c>
    </row>
    <row r="16" spans="1:16" s="163" customFormat="1" ht="36">
      <c r="A16" s="77" t="s">
        <v>666</v>
      </c>
      <c r="B16" s="77" t="s">
        <v>667</v>
      </c>
      <c r="C16" s="98">
        <v>8640</v>
      </c>
      <c r="D16" s="107" t="s">
        <v>108</v>
      </c>
      <c r="E16" s="99">
        <v>8640</v>
      </c>
      <c r="F16" s="100">
        <v>44631</v>
      </c>
      <c r="G16" s="105">
        <v>44769</v>
      </c>
      <c r="H16" s="259">
        <v>44802</v>
      </c>
      <c r="I16" s="77" t="s">
        <v>790</v>
      </c>
      <c r="J16" s="99"/>
      <c r="K16" s="99">
        <v>8640</v>
      </c>
      <c r="L16" s="102"/>
      <c r="M16" s="99"/>
      <c r="N16" s="99"/>
      <c r="O16" s="99"/>
      <c r="P16" s="107">
        <v>1</v>
      </c>
    </row>
    <row r="17" spans="1:16" s="163" customFormat="1" ht="36">
      <c r="A17" s="77" t="s">
        <v>668</v>
      </c>
      <c r="B17" s="77" t="s">
        <v>669</v>
      </c>
      <c r="C17" s="98">
        <v>25000</v>
      </c>
      <c r="D17" s="107" t="s">
        <v>108</v>
      </c>
      <c r="E17" s="99">
        <v>25000</v>
      </c>
      <c r="F17" s="100">
        <v>44656</v>
      </c>
      <c r="G17" s="105">
        <v>44769</v>
      </c>
      <c r="H17" s="259">
        <v>44802</v>
      </c>
      <c r="I17" s="77" t="s">
        <v>789</v>
      </c>
      <c r="J17" s="99"/>
      <c r="K17" s="99">
        <v>25000</v>
      </c>
      <c r="L17" s="102"/>
      <c r="M17" s="99"/>
      <c r="N17" s="99"/>
      <c r="O17" s="99"/>
      <c r="P17" s="107">
        <v>1</v>
      </c>
    </row>
    <row r="18" spans="1:16" s="163" customFormat="1" ht="24">
      <c r="A18" s="77" t="s">
        <v>851</v>
      </c>
      <c r="B18" s="77" t="s">
        <v>860</v>
      </c>
      <c r="C18" s="98">
        <v>15000</v>
      </c>
      <c r="D18" s="107" t="s">
        <v>108</v>
      </c>
      <c r="E18" s="99">
        <v>15000</v>
      </c>
      <c r="F18" s="100">
        <v>44705</v>
      </c>
      <c r="G18" s="105">
        <v>44797</v>
      </c>
      <c r="H18" s="113">
        <v>44817</v>
      </c>
      <c r="I18" s="77" t="s">
        <v>861</v>
      </c>
      <c r="J18" s="99"/>
      <c r="K18" s="99">
        <v>15000</v>
      </c>
      <c r="L18" s="102"/>
      <c r="M18" s="99">
        <v>15000</v>
      </c>
      <c r="N18" s="99"/>
      <c r="O18" s="99">
        <v>15000</v>
      </c>
      <c r="P18" s="107">
        <v>1</v>
      </c>
    </row>
    <row r="19" spans="1:16" s="163" customFormat="1" ht="24">
      <c r="A19" s="77" t="s">
        <v>864</v>
      </c>
      <c r="B19" s="77" t="s">
        <v>865</v>
      </c>
      <c r="C19" s="98">
        <v>15000</v>
      </c>
      <c r="D19" s="107" t="s">
        <v>108</v>
      </c>
      <c r="E19" s="99">
        <v>15000</v>
      </c>
      <c r="F19" s="100">
        <v>44763</v>
      </c>
      <c r="G19" s="105">
        <v>44797</v>
      </c>
      <c r="H19" s="113">
        <v>44817</v>
      </c>
      <c r="I19" s="77" t="s">
        <v>866</v>
      </c>
      <c r="J19" s="99"/>
      <c r="K19" s="99">
        <v>15000</v>
      </c>
      <c r="L19" s="102"/>
      <c r="M19" s="99">
        <v>15000</v>
      </c>
      <c r="N19" s="99"/>
      <c r="O19" s="99">
        <v>15000</v>
      </c>
      <c r="P19" s="107">
        <v>1</v>
      </c>
    </row>
    <row r="20" spans="1:16" s="163" customFormat="1" ht="12">
      <c r="A20" s="77" t="s">
        <v>1123</v>
      </c>
      <c r="B20" s="77" t="s">
        <v>1124</v>
      </c>
      <c r="C20" s="98">
        <v>30000</v>
      </c>
      <c r="D20" s="107" t="s">
        <v>108</v>
      </c>
      <c r="E20" s="99">
        <v>30000</v>
      </c>
      <c r="F20" s="100">
        <v>44806</v>
      </c>
      <c r="G20" s="105">
        <v>44876</v>
      </c>
      <c r="H20" s="113">
        <v>44893</v>
      </c>
      <c r="I20" s="77" t="s">
        <v>1125</v>
      </c>
      <c r="J20" s="99"/>
      <c r="K20" s="99">
        <v>30000</v>
      </c>
      <c r="L20" s="102"/>
      <c r="M20" s="99">
        <v>30000</v>
      </c>
      <c r="N20" s="99"/>
      <c r="O20" s="99">
        <v>30000</v>
      </c>
      <c r="P20" s="107">
        <v>1</v>
      </c>
    </row>
    <row r="21" spans="1:16" s="163" customFormat="1" ht="36">
      <c r="A21" s="77" t="s">
        <v>216</v>
      </c>
      <c r="B21" s="77" t="s">
        <v>1079</v>
      </c>
      <c r="C21" s="98">
        <v>9845.73</v>
      </c>
      <c r="D21" s="107"/>
      <c r="E21" s="99"/>
      <c r="F21" s="100">
        <v>44841</v>
      </c>
      <c r="G21" s="105"/>
      <c r="H21" s="113"/>
      <c r="I21" s="77"/>
      <c r="J21" s="99"/>
      <c r="K21" s="99"/>
      <c r="L21" s="102"/>
      <c r="M21" s="99"/>
      <c r="N21" s="99"/>
      <c r="O21" s="99"/>
      <c r="P21" s="107"/>
    </row>
    <row r="22" spans="1:16" s="163" customFormat="1" ht="24">
      <c r="A22" s="77" t="s">
        <v>1082</v>
      </c>
      <c r="B22" s="77" t="s">
        <v>1083</v>
      </c>
      <c r="C22" s="98">
        <v>30000</v>
      </c>
      <c r="D22" s="107"/>
      <c r="E22" s="99"/>
      <c r="F22" s="100">
        <v>44819</v>
      </c>
      <c r="G22" s="105"/>
      <c r="H22" s="113"/>
      <c r="I22" s="77"/>
      <c r="J22" s="99"/>
      <c r="K22" s="99"/>
      <c r="L22" s="102"/>
      <c r="M22" s="99"/>
      <c r="N22" s="99"/>
      <c r="O22" s="99"/>
      <c r="P22" s="107"/>
    </row>
    <row r="23" spans="1:16" s="163" customFormat="1" ht="24">
      <c r="A23" s="77" t="s">
        <v>1088</v>
      </c>
      <c r="B23" s="77" t="s">
        <v>1089</v>
      </c>
      <c r="C23" s="98">
        <v>25000</v>
      </c>
      <c r="D23" s="107"/>
      <c r="E23" s="99"/>
      <c r="F23" s="100">
        <v>44819</v>
      </c>
      <c r="G23" s="105"/>
      <c r="H23" s="113"/>
      <c r="I23" s="77"/>
      <c r="J23" s="99"/>
      <c r="K23" s="99"/>
      <c r="L23" s="102"/>
      <c r="M23" s="99"/>
      <c r="N23" s="99"/>
      <c r="O23" s="99"/>
      <c r="P23" s="107"/>
    </row>
    <row r="24" spans="1:16" s="163" customFormat="1" ht="24">
      <c r="A24" s="77" t="s">
        <v>1090</v>
      </c>
      <c r="B24" s="77" t="s">
        <v>1091</v>
      </c>
      <c r="C24" s="98">
        <v>10000</v>
      </c>
      <c r="D24" s="107"/>
      <c r="E24" s="99"/>
      <c r="F24" s="100">
        <v>44803</v>
      </c>
      <c r="G24" s="105"/>
      <c r="H24" s="259"/>
      <c r="I24" s="77"/>
      <c r="J24" s="99"/>
      <c r="K24" s="99"/>
      <c r="L24" s="102"/>
      <c r="M24" s="99"/>
      <c r="N24" s="99"/>
      <c r="O24" s="99"/>
      <c r="P24" s="107"/>
    </row>
    <row r="25" spans="1:16" s="163" customFormat="1" ht="36">
      <c r="A25" s="77" t="s">
        <v>582</v>
      </c>
      <c r="B25" s="77" t="s">
        <v>1098</v>
      </c>
      <c r="C25" s="98">
        <v>35000</v>
      </c>
      <c r="D25" s="107"/>
      <c r="E25" s="99"/>
      <c r="F25" s="100">
        <v>44810</v>
      </c>
      <c r="G25" s="105"/>
      <c r="H25" s="259"/>
      <c r="I25" s="77"/>
      <c r="J25" s="99"/>
      <c r="K25" s="99"/>
      <c r="L25" s="102"/>
      <c r="M25" s="99"/>
      <c r="N25" s="99"/>
      <c r="O25" s="99"/>
      <c r="P25" s="107"/>
    </row>
    <row r="26" spans="1:16" s="163" customFormat="1" ht="24">
      <c r="A26" s="77" t="s">
        <v>1108</v>
      </c>
      <c r="B26" s="77" t="s">
        <v>1109</v>
      </c>
      <c r="C26" s="98">
        <v>10000</v>
      </c>
      <c r="D26" s="107"/>
      <c r="E26" s="99"/>
      <c r="F26" s="100">
        <v>44817</v>
      </c>
      <c r="G26" s="105"/>
      <c r="H26" s="259"/>
      <c r="I26" s="77"/>
      <c r="J26" s="99"/>
      <c r="K26" s="99"/>
      <c r="L26" s="102"/>
      <c r="M26" s="99"/>
      <c r="N26" s="99"/>
      <c r="O26" s="99"/>
      <c r="P26" s="107"/>
    </row>
    <row r="27" spans="1:16" s="163" customFormat="1" ht="12">
      <c r="A27" s="77" t="s">
        <v>336</v>
      </c>
      <c r="B27" s="77" t="s">
        <v>1111</v>
      </c>
      <c r="C27" s="98">
        <v>10000</v>
      </c>
      <c r="D27" s="107"/>
      <c r="E27" s="99"/>
      <c r="F27" s="100">
        <v>44840</v>
      </c>
      <c r="G27" s="105"/>
      <c r="H27" s="259"/>
      <c r="I27" s="77"/>
      <c r="J27" s="99"/>
      <c r="K27" s="99"/>
      <c r="L27" s="102"/>
      <c r="M27" s="99"/>
      <c r="N27" s="99"/>
      <c r="O27" s="99"/>
      <c r="P27" s="107"/>
    </row>
    <row r="28" spans="1:16" s="163" customFormat="1" ht="12">
      <c r="A28" s="77" t="s">
        <v>149</v>
      </c>
      <c r="B28" s="77" t="s">
        <v>1113</v>
      </c>
      <c r="C28" s="98">
        <v>10000</v>
      </c>
      <c r="D28" s="107"/>
      <c r="E28" s="99"/>
      <c r="F28" s="100">
        <v>44839</v>
      </c>
      <c r="G28" s="105"/>
      <c r="H28" s="259"/>
      <c r="I28" s="77"/>
      <c r="J28" s="99"/>
      <c r="K28" s="99"/>
      <c r="L28" s="102"/>
      <c r="M28" s="99"/>
      <c r="N28" s="99"/>
      <c r="O28" s="99"/>
      <c r="P28" s="107"/>
    </row>
    <row r="29" spans="1:16" s="163" customFormat="1" ht="12">
      <c r="A29" s="77" t="s">
        <v>1118</v>
      </c>
      <c r="B29" s="77" t="s">
        <v>1119</v>
      </c>
      <c r="C29" s="98">
        <v>2930</v>
      </c>
      <c r="D29" s="107"/>
      <c r="E29" s="99"/>
      <c r="F29" s="100"/>
      <c r="G29" s="105"/>
      <c r="H29" s="113"/>
      <c r="I29" s="77"/>
      <c r="J29" s="99"/>
      <c r="K29" s="99"/>
      <c r="L29" s="102"/>
      <c r="M29" s="99"/>
      <c r="N29" s="99"/>
      <c r="O29" s="99"/>
      <c r="P29" s="107"/>
    </row>
    <row r="30" spans="1:16" ht="12">
      <c r="A30" s="78"/>
      <c r="B30" s="78"/>
      <c r="C30" s="78"/>
      <c r="D30" s="78"/>
      <c r="E30" s="130"/>
      <c r="F30" s="78"/>
      <c r="G30" s="78"/>
      <c r="H30" s="78"/>
      <c r="I30" s="78"/>
      <c r="J30" s="78"/>
      <c r="K30" s="78"/>
      <c r="L30" s="109"/>
      <c r="M30" s="78"/>
      <c r="N30" s="101"/>
      <c r="O30" s="101"/>
      <c r="P30" s="103"/>
    </row>
    <row r="31" spans="1:16" ht="12">
      <c r="A31" s="78"/>
      <c r="B31" s="78"/>
      <c r="C31" s="78"/>
      <c r="D31" s="78"/>
      <c r="E31" s="130"/>
      <c r="F31" s="78"/>
      <c r="G31" s="78"/>
      <c r="H31" s="78"/>
      <c r="I31" s="78"/>
      <c r="J31" s="78"/>
      <c r="K31" s="78"/>
      <c r="L31" s="109"/>
      <c r="M31" s="78"/>
      <c r="N31" s="101"/>
      <c r="O31" s="101"/>
      <c r="P31" s="103"/>
    </row>
    <row r="32" spans="1:16" ht="12">
      <c r="A32" s="83"/>
      <c r="B32" s="83"/>
      <c r="C32" s="83"/>
      <c r="D32" s="83"/>
      <c r="E32" s="115"/>
      <c r="F32" s="83"/>
      <c r="G32" s="83"/>
      <c r="H32" s="83"/>
      <c r="I32" s="116" t="s">
        <v>10</v>
      </c>
      <c r="J32" s="117">
        <f>SUM(J2:J31)</f>
        <v>74400</v>
      </c>
      <c r="K32" s="117">
        <f>SUM(K2:K31)</f>
        <v>214015</v>
      </c>
      <c r="L32" s="118"/>
      <c r="M32" s="117">
        <f>SUM(M2:M31)</f>
        <v>90000</v>
      </c>
      <c r="N32" s="119">
        <f>SUM(N2:N31)</f>
        <v>5000</v>
      </c>
      <c r="O32" s="119">
        <f>SUM(O2:O31)</f>
        <v>95500</v>
      </c>
      <c r="P32" s="120">
        <f>SUM(P2:P31)</f>
        <v>17</v>
      </c>
    </row>
    <row r="33" ht="12" thickBot="1"/>
    <row r="34" spans="9:10" ht="12" thickBot="1">
      <c r="I34" s="124" t="s">
        <v>73</v>
      </c>
      <c r="J34" s="125">
        <f>J32+K32</f>
        <v>288415</v>
      </c>
    </row>
  </sheetData>
  <sheetProtection/>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P30"/>
  <sheetViews>
    <sheetView zoomScalePageLayoutView="0" workbookViewId="0" topLeftCell="A1">
      <pane ySplit="1" topLeftCell="A14" activePane="bottomLeft" state="frozen"/>
      <selection pane="topLeft" activeCell="A1" sqref="A1"/>
      <selection pane="bottomLeft" activeCell="B16" sqref="B16"/>
    </sheetView>
  </sheetViews>
  <sheetFormatPr defaultColWidth="9.140625" defaultRowHeight="15"/>
  <cols>
    <col min="1" max="1" width="29.28125" style="79" customWidth="1"/>
    <col min="2" max="2" width="31.28125" style="79" customWidth="1"/>
    <col min="3" max="3" width="10.57421875" style="79" bestFit="1" customWidth="1"/>
    <col min="4" max="4" width="7.140625" style="79" bestFit="1" customWidth="1"/>
    <col min="5" max="5" width="11.28125" style="121" bestFit="1" customWidth="1"/>
    <col min="6" max="6" width="10.57421875" style="79" customWidth="1"/>
    <col min="7" max="8" width="9.57421875" style="79" bestFit="1" customWidth="1"/>
    <col min="9" max="9" width="44.8515625" style="79" customWidth="1"/>
    <col min="10" max="10" width="10.140625" style="79" bestFit="1" customWidth="1"/>
    <col min="11" max="11" width="9.7109375" style="79" bestFit="1" customWidth="1"/>
    <col min="12" max="12" width="1.421875" style="122" customWidth="1"/>
    <col min="13" max="13" width="9.57421875" style="79" customWidth="1"/>
    <col min="14" max="14" width="7.28125" style="123" customWidth="1"/>
    <col min="15" max="15" width="9.28125" style="123" customWidth="1"/>
    <col min="16" max="16" width="5.28125" style="97" bestFit="1" customWidth="1"/>
    <col min="17" max="16384" width="8.8515625" style="79" customWidth="1"/>
  </cols>
  <sheetData>
    <row r="1" spans="1:16" s="97" customFormat="1" ht="36">
      <c r="A1" s="96" t="s">
        <v>12</v>
      </c>
      <c r="B1" s="96" t="s">
        <v>13</v>
      </c>
      <c r="C1" s="84" t="s">
        <v>65</v>
      </c>
      <c r="D1" s="96" t="s">
        <v>14</v>
      </c>
      <c r="E1" s="84" t="s">
        <v>15</v>
      </c>
      <c r="F1" s="96" t="s">
        <v>16</v>
      </c>
      <c r="G1" s="96" t="s">
        <v>17</v>
      </c>
      <c r="H1" s="96" t="s">
        <v>18</v>
      </c>
      <c r="I1" s="96" t="s">
        <v>19</v>
      </c>
      <c r="J1" s="84" t="s">
        <v>49</v>
      </c>
      <c r="K1" s="84" t="s">
        <v>50</v>
      </c>
      <c r="L1" s="93"/>
      <c r="M1" s="92" t="s">
        <v>51</v>
      </c>
      <c r="N1" s="88" t="s">
        <v>68</v>
      </c>
      <c r="O1" s="88" t="s">
        <v>67</v>
      </c>
      <c r="P1" s="85" t="s">
        <v>69</v>
      </c>
    </row>
    <row r="2" spans="1:16" ht="12">
      <c r="A2" s="64"/>
      <c r="B2" s="64"/>
      <c r="C2" s="101"/>
      <c r="D2" s="103"/>
      <c r="E2" s="101"/>
      <c r="F2" s="105"/>
      <c r="G2" s="105"/>
      <c r="H2" s="108"/>
      <c r="I2" s="64"/>
      <c r="J2" s="101"/>
      <c r="K2" s="101"/>
      <c r="L2" s="102"/>
      <c r="M2" s="101"/>
      <c r="N2" s="101"/>
      <c r="O2" s="101"/>
      <c r="P2" s="103"/>
    </row>
    <row r="3" spans="1:16" ht="65.25" customHeight="1">
      <c r="A3" s="64" t="s">
        <v>157</v>
      </c>
      <c r="B3" s="64" t="s">
        <v>158</v>
      </c>
      <c r="C3" s="101">
        <v>20000</v>
      </c>
      <c r="D3" s="103" t="s">
        <v>108</v>
      </c>
      <c r="E3" s="101">
        <v>20000</v>
      </c>
      <c r="F3" s="105">
        <v>44462</v>
      </c>
      <c r="G3" s="105">
        <v>44522</v>
      </c>
      <c r="H3" s="129">
        <v>44595</v>
      </c>
      <c r="I3" s="321" t="s">
        <v>495</v>
      </c>
      <c r="J3" s="101"/>
      <c r="K3" s="101">
        <v>20000</v>
      </c>
      <c r="L3" s="102"/>
      <c r="M3" s="101">
        <v>20000</v>
      </c>
      <c r="N3" s="101"/>
      <c r="O3" s="101">
        <v>20000</v>
      </c>
      <c r="P3" s="103">
        <v>1</v>
      </c>
    </row>
    <row r="4" spans="1:16" ht="51">
      <c r="A4" s="64" t="s">
        <v>193</v>
      </c>
      <c r="B4" s="64" t="s">
        <v>194</v>
      </c>
      <c r="C4" s="101">
        <v>9405</v>
      </c>
      <c r="D4" s="103" t="s">
        <v>108</v>
      </c>
      <c r="E4" s="101">
        <v>8464</v>
      </c>
      <c r="F4" s="105">
        <v>44496</v>
      </c>
      <c r="G4" s="105">
        <v>44522</v>
      </c>
      <c r="H4" s="129" t="s">
        <v>1161</v>
      </c>
      <c r="I4" s="321" t="s">
        <v>995</v>
      </c>
      <c r="J4" s="101">
        <v>8464</v>
      </c>
      <c r="K4" s="101"/>
      <c r="L4" s="102"/>
      <c r="M4" s="101"/>
      <c r="N4" s="101"/>
      <c r="O4" s="101">
        <v>8464</v>
      </c>
      <c r="P4" s="103">
        <v>1</v>
      </c>
    </row>
    <row r="5" spans="1:16" ht="24">
      <c r="A5" s="64" t="s">
        <v>184</v>
      </c>
      <c r="B5" s="64" t="s">
        <v>227</v>
      </c>
      <c r="C5" s="101">
        <v>50000</v>
      </c>
      <c r="D5" s="103" t="s">
        <v>108</v>
      </c>
      <c r="E5" s="101">
        <v>50000</v>
      </c>
      <c r="F5" s="105">
        <v>44607</v>
      </c>
      <c r="G5" s="105">
        <v>44621</v>
      </c>
      <c r="H5" s="113">
        <v>44628</v>
      </c>
      <c r="I5" s="261" t="s">
        <v>228</v>
      </c>
      <c r="J5" s="101">
        <v>50000</v>
      </c>
      <c r="K5" s="101"/>
      <c r="L5" s="102"/>
      <c r="M5" s="101"/>
      <c r="N5" s="101"/>
      <c r="O5" s="101"/>
      <c r="P5" s="103">
        <v>1</v>
      </c>
    </row>
    <row r="6" spans="1:16" ht="30.75">
      <c r="A6" s="64" t="s">
        <v>229</v>
      </c>
      <c r="B6" s="64" t="s">
        <v>230</v>
      </c>
      <c r="C6" s="101">
        <v>20000</v>
      </c>
      <c r="D6" s="103" t="s">
        <v>108</v>
      </c>
      <c r="E6" s="101">
        <v>20000</v>
      </c>
      <c r="F6" s="105">
        <v>44435</v>
      </c>
      <c r="G6" s="105">
        <v>44256</v>
      </c>
      <c r="H6" s="113">
        <v>44628</v>
      </c>
      <c r="I6" s="321" t="s">
        <v>231</v>
      </c>
      <c r="J6" s="101"/>
      <c r="K6" s="101">
        <v>20000</v>
      </c>
      <c r="L6" s="102"/>
      <c r="M6" s="101">
        <v>20000</v>
      </c>
      <c r="N6" s="101"/>
      <c r="O6" s="101">
        <v>20000</v>
      </c>
      <c r="P6" s="103">
        <v>1</v>
      </c>
    </row>
    <row r="7" spans="1:16" s="163" customFormat="1" ht="30.75">
      <c r="A7" s="77" t="s">
        <v>298</v>
      </c>
      <c r="B7" s="77" t="s">
        <v>299</v>
      </c>
      <c r="C7" s="99">
        <v>50000</v>
      </c>
      <c r="D7" s="107" t="s">
        <v>387</v>
      </c>
      <c r="E7" s="99">
        <v>0</v>
      </c>
      <c r="F7" s="100">
        <v>44389</v>
      </c>
      <c r="G7" s="100">
        <v>44663</v>
      </c>
      <c r="H7" s="342"/>
      <c r="I7" s="272" t="s">
        <v>386</v>
      </c>
      <c r="J7" s="99"/>
      <c r="K7" s="99"/>
      <c r="L7" s="102"/>
      <c r="M7" s="99"/>
      <c r="N7" s="99"/>
      <c r="O7" s="99"/>
      <c r="P7" s="107"/>
    </row>
    <row r="8" spans="1:16" s="163" customFormat="1" ht="30.75">
      <c r="A8" s="77" t="s">
        <v>334</v>
      </c>
      <c r="B8" s="77" t="s">
        <v>335</v>
      </c>
      <c r="C8" s="99">
        <v>15000</v>
      </c>
      <c r="D8" s="107" t="s">
        <v>108</v>
      </c>
      <c r="E8" s="99">
        <v>15000</v>
      </c>
      <c r="F8" s="100">
        <v>44529</v>
      </c>
      <c r="G8" s="100">
        <v>44663</v>
      </c>
      <c r="H8" s="106">
        <v>44678</v>
      </c>
      <c r="I8" s="272" t="s">
        <v>398</v>
      </c>
      <c r="J8" s="99"/>
      <c r="K8" s="99">
        <v>15000</v>
      </c>
      <c r="L8" s="102"/>
      <c r="M8" s="99"/>
      <c r="N8" s="99"/>
      <c r="O8" s="99"/>
      <c r="P8" s="107">
        <v>1</v>
      </c>
    </row>
    <row r="9" spans="1:16" ht="12">
      <c r="A9" s="79" t="s">
        <v>428</v>
      </c>
      <c r="B9" s="78" t="s">
        <v>429</v>
      </c>
      <c r="C9" s="101">
        <v>50000</v>
      </c>
      <c r="D9" s="103" t="s">
        <v>108</v>
      </c>
      <c r="E9" s="130">
        <v>50000</v>
      </c>
      <c r="F9" s="108">
        <v>44187</v>
      </c>
      <c r="G9" s="108">
        <v>44673</v>
      </c>
      <c r="H9" s="108">
        <v>44684</v>
      </c>
      <c r="I9" s="337" t="s">
        <v>430</v>
      </c>
      <c r="J9" s="78"/>
      <c r="K9" s="101">
        <v>50000</v>
      </c>
      <c r="L9" s="109"/>
      <c r="M9" s="78"/>
      <c r="N9" s="101"/>
      <c r="O9" s="101"/>
      <c r="P9" s="103">
        <v>1</v>
      </c>
    </row>
    <row r="10" spans="1:16" ht="41.25">
      <c r="A10" s="64" t="s">
        <v>468</v>
      </c>
      <c r="B10" s="64" t="s">
        <v>469</v>
      </c>
      <c r="C10" s="101">
        <v>111000</v>
      </c>
      <c r="D10" s="103" t="s">
        <v>108</v>
      </c>
      <c r="E10" s="101">
        <v>111000</v>
      </c>
      <c r="F10" s="105">
        <v>44501</v>
      </c>
      <c r="G10" s="129" t="s">
        <v>1126</v>
      </c>
      <c r="H10" s="129" t="s">
        <v>1160</v>
      </c>
      <c r="I10" s="261" t="s">
        <v>1127</v>
      </c>
      <c r="J10" s="101">
        <v>111000</v>
      </c>
      <c r="K10" s="101"/>
      <c r="L10" s="102"/>
      <c r="M10" s="101"/>
      <c r="N10" s="101"/>
      <c r="O10" s="101">
        <v>111000</v>
      </c>
      <c r="P10" s="103">
        <v>1</v>
      </c>
    </row>
    <row r="11" spans="1:16" ht="12">
      <c r="A11" s="64" t="s">
        <v>611</v>
      </c>
      <c r="B11" s="64" t="s">
        <v>612</v>
      </c>
      <c r="C11" s="101">
        <v>30000</v>
      </c>
      <c r="D11" s="103" t="s">
        <v>108</v>
      </c>
      <c r="E11" s="101">
        <v>30000</v>
      </c>
      <c r="F11" s="105">
        <v>44712</v>
      </c>
      <c r="G11" s="105">
        <v>44734</v>
      </c>
      <c r="H11" s="113">
        <v>44757</v>
      </c>
      <c r="I11" s="272" t="s">
        <v>613</v>
      </c>
      <c r="J11" s="101"/>
      <c r="K11" s="101">
        <v>30000</v>
      </c>
      <c r="L11" s="102"/>
      <c r="M11" s="101">
        <v>30000</v>
      </c>
      <c r="N11" s="101"/>
      <c r="O11" s="101">
        <v>30000</v>
      </c>
      <c r="P11" s="103">
        <v>1</v>
      </c>
    </row>
    <row r="12" spans="1:16" ht="41.25">
      <c r="A12" s="64" t="s">
        <v>670</v>
      </c>
      <c r="B12" s="261" t="s">
        <v>671</v>
      </c>
      <c r="C12" s="101">
        <v>10000</v>
      </c>
      <c r="D12" s="103" t="s">
        <v>108</v>
      </c>
      <c r="E12" s="101">
        <v>5000</v>
      </c>
      <c r="F12" s="105">
        <v>44681</v>
      </c>
      <c r="G12" s="105">
        <v>44769</v>
      </c>
      <c r="H12" s="113">
        <v>44818</v>
      </c>
      <c r="I12" s="272" t="s">
        <v>872</v>
      </c>
      <c r="J12" s="101"/>
      <c r="K12" s="101">
        <v>5000</v>
      </c>
      <c r="L12" s="102"/>
      <c r="M12" s="101"/>
      <c r="N12" s="101"/>
      <c r="O12" s="101"/>
      <c r="P12" s="103">
        <v>1</v>
      </c>
    </row>
    <row r="13" spans="1:16" ht="24">
      <c r="A13" s="64" t="s">
        <v>722</v>
      </c>
      <c r="B13" s="64" t="s">
        <v>856</v>
      </c>
      <c r="C13" s="101">
        <v>30000</v>
      </c>
      <c r="D13" s="103" t="s">
        <v>108</v>
      </c>
      <c r="E13" s="101">
        <v>30000</v>
      </c>
      <c r="F13" s="105">
        <v>44704</v>
      </c>
      <c r="G13" s="105">
        <v>44797</v>
      </c>
      <c r="H13" s="113">
        <v>44817</v>
      </c>
      <c r="I13" s="272" t="s">
        <v>857</v>
      </c>
      <c r="J13" s="101"/>
      <c r="K13" s="101">
        <v>30000</v>
      </c>
      <c r="L13" s="102"/>
      <c r="M13" s="101">
        <v>30000</v>
      </c>
      <c r="N13" s="101"/>
      <c r="O13" s="101">
        <v>30000</v>
      </c>
      <c r="P13" s="103">
        <v>1</v>
      </c>
    </row>
    <row r="14" spans="1:16" ht="24">
      <c r="A14" s="64" t="s">
        <v>852</v>
      </c>
      <c r="B14" s="64" t="s">
        <v>862</v>
      </c>
      <c r="C14" s="101">
        <v>15000</v>
      </c>
      <c r="D14" s="103" t="s">
        <v>108</v>
      </c>
      <c r="E14" s="101">
        <v>15000</v>
      </c>
      <c r="F14" s="105">
        <v>44778</v>
      </c>
      <c r="G14" s="105">
        <v>44797</v>
      </c>
      <c r="H14" s="113">
        <v>44817</v>
      </c>
      <c r="I14" s="272" t="s">
        <v>863</v>
      </c>
      <c r="J14" s="101"/>
      <c r="K14" s="101">
        <v>15000</v>
      </c>
      <c r="L14" s="102"/>
      <c r="M14" s="101">
        <v>15000</v>
      </c>
      <c r="N14" s="101"/>
      <c r="O14" s="101">
        <v>15000</v>
      </c>
      <c r="P14" s="103">
        <v>1</v>
      </c>
    </row>
    <row r="15" spans="1:16" ht="12">
      <c r="A15" s="64" t="s">
        <v>854</v>
      </c>
      <c r="B15" s="64" t="s">
        <v>867</v>
      </c>
      <c r="C15" s="101">
        <v>15000</v>
      </c>
      <c r="D15" s="103" t="s">
        <v>108</v>
      </c>
      <c r="E15" s="101">
        <v>15000</v>
      </c>
      <c r="F15" s="105">
        <v>44734</v>
      </c>
      <c r="G15" s="105">
        <v>44797</v>
      </c>
      <c r="H15" s="113">
        <v>44817</v>
      </c>
      <c r="I15" s="272" t="s">
        <v>868</v>
      </c>
      <c r="J15" s="101"/>
      <c r="K15" s="101">
        <v>15000</v>
      </c>
      <c r="L15" s="102"/>
      <c r="M15" s="101">
        <v>15000</v>
      </c>
      <c r="N15" s="101"/>
      <c r="O15" s="101">
        <v>15000</v>
      </c>
      <c r="P15" s="103">
        <v>1</v>
      </c>
    </row>
    <row r="16" spans="1:16" ht="24">
      <c r="A16" s="64" t="s">
        <v>934</v>
      </c>
      <c r="B16" s="64" t="s">
        <v>937</v>
      </c>
      <c r="C16" s="101">
        <v>15000</v>
      </c>
      <c r="D16" s="103" t="s">
        <v>108</v>
      </c>
      <c r="E16" s="101">
        <v>15000</v>
      </c>
      <c r="F16" s="105">
        <v>44790</v>
      </c>
      <c r="G16" s="105">
        <v>44832</v>
      </c>
      <c r="H16" s="129">
        <v>44852</v>
      </c>
      <c r="I16" s="272" t="s">
        <v>938</v>
      </c>
      <c r="J16" s="101"/>
      <c r="K16" s="101">
        <v>15000</v>
      </c>
      <c r="L16" s="102"/>
      <c r="M16" s="101">
        <v>15000</v>
      </c>
      <c r="N16" s="101"/>
      <c r="O16" s="101">
        <v>15000</v>
      </c>
      <c r="P16" s="103">
        <v>1</v>
      </c>
    </row>
    <row r="17" spans="1:16" ht="12">
      <c r="A17" s="64" t="s">
        <v>935</v>
      </c>
      <c r="B17" s="64" t="s">
        <v>939</v>
      </c>
      <c r="C17" s="101">
        <v>30000</v>
      </c>
      <c r="D17" s="103" t="s">
        <v>108</v>
      </c>
      <c r="E17" s="101">
        <v>30000</v>
      </c>
      <c r="F17" s="105">
        <v>44782</v>
      </c>
      <c r="G17" s="105">
        <v>44832</v>
      </c>
      <c r="H17" s="129">
        <v>44852</v>
      </c>
      <c r="I17" s="261" t="s">
        <v>940</v>
      </c>
      <c r="J17" s="101"/>
      <c r="K17" s="101">
        <v>30000</v>
      </c>
      <c r="L17" s="102"/>
      <c r="M17" s="101">
        <v>30000</v>
      </c>
      <c r="N17" s="101"/>
      <c r="O17" s="101">
        <v>30000</v>
      </c>
      <c r="P17" s="103">
        <v>1</v>
      </c>
    </row>
    <row r="18" spans="1:16" ht="24">
      <c r="A18" s="64" t="s">
        <v>936</v>
      </c>
      <c r="B18" s="64" t="s">
        <v>941</v>
      </c>
      <c r="C18" s="101">
        <v>15000</v>
      </c>
      <c r="D18" s="103" t="s">
        <v>108</v>
      </c>
      <c r="E18" s="130">
        <v>15000</v>
      </c>
      <c r="F18" s="108">
        <v>44771</v>
      </c>
      <c r="G18" s="108">
        <v>44832</v>
      </c>
      <c r="H18" s="108">
        <v>44852</v>
      </c>
      <c r="I18" s="52" t="s">
        <v>942</v>
      </c>
      <c r="J18" s="78"/>
      <c r="K18" s="101">
        <v>15000</v>
      </c>
      <c r="L18" s="109"/>
      <c r="M18" s="101">
        <v>15000</v>
      </c>
      <c r="N18" s="101"/>
      <c r="O18" s="101">
        <v>15000</v>
      </c>
      <c r="P18" s="103">
        <v>1</v>
      </c>
    </row>
    <row r="19" spans="1:16" ht="12">
      <c r="A19" s="78" t="s">
        <v>989</v>
      </c>
      <c r="B19" s="78" t="s">
        <v>990</v>
      </c>
      <c r="C19" s="101">
        <v>15000</v>
      </c>
      <c r="D19" s="103" t="s">
        <v>108</v>
      </c>
      <c r="E19" s="130">
        <v>15000</v>
      </c>
      <c r="F19" s="108">
        <v>44768</v>
      </c>
      <c r="G19" s="108">
        <v>44859</v>
      </c>
      <c r="H19" s="108">
        <v>44881</v>
      </c>
      <c r="I19" s="52" t="s">
        <v>991</v>
      </c>
      <c r="J19" s="78"/>
      <c r="K19" s="101">
        <v>15000</v>
      </c>
      <c r="L19" s="109"/>
      <c r="M19" s="101">
        <v>15000</v>
      </c>
      <c r="N19" s="101"/>
      <c r="O19" s="101">
        <v>15000</v>
      </c>
      <c r="P19" s="103">
        <v>1</v>
      </c>
    </row>
    <row r="20" spans="1:16" ht="24">
      <c r="A20" s="64" t="s">
        <v>1019</v>
      </c>
      <c r="B20" s="78" t="s">
        <v>1021</v>
      </c>
      <c r="C20" s="101">
        <v>15000</v>
      </c>
      <c r="D20" s="103" t="s">
        <v>108</v>
      </c>
      <c r="E20" s="130">
        <v>15000</v>
      </c>
      <c r="F20" s="108">
        <v>44802</v>
      </c>
      <c r="G20" s="108">
        <v>44866</v>
      </c>
      <c r="H20" s="108">
        <v>44893</v>
      </c>
      <c r="I20" s="52" t="s">
        <v>1024</v>
      </c>
      <c r="J20" s="78"/>
      <c r="K20" s="101">
        <v>15000</v>
      </c>
      <c r="L20" s="109"/>
      <c r="M20" s="101">
        <v>15000</v>
      </c>
      <c r="N20" s="101"/>
      <c r="O20" s="101">
        <v>15000</v>
      </c>
      <c r="P20" s="103">
        <v>1</v>
      </c>
    </row>
    <row r="21" spans="1:16" ht="12">
      <c r="A21" s="78" t="s">
        <v>1020</v>
      </c>
      <c r="B21" s="78" t="s">
        <v>1022</v>
      </c>
      <c r="C21" s="101">
        <v>15000</v>
      </c>
      <c r="D21" s="103" t="s">
        <v>108</v>
      </c>
      <c r="E21" s="130">
        <v>15000</v>
      </c>
      <c r="F21" s="108">
        <v>44809</v>
      </c>
      <c r="G21" s="108">
        <v>44866</v>
      </c>
      <c r="H21" s="108">
        <v>44893</v>
      </c>
      <c r="I21" s="52" t="s">
        <v>1023</v>
      </c>
      <c r="J21" s="78"/>
      <c r="K21" s="101">
        <v>15000</v>
      </c>
      <c r="L21" s="109"/>
      <c r="M21" s="101">
        <v>15000</v>
      </c>
      <c r="N21" s="101"/>
      <c r="O21" s="101">
        <v>15000</v>
      </c>
      <c r="P21" s="103">
        <v>1</v>
      </c>
    </row>
    <row r="22" spans="1:16" ht="12">
      <c r="A22" s="78" t="s">
        <v>1080</v>
      </c>
      <c r="B22" s="78" t="s">
        <v>1081</v>
      </c>
      <c r="C22" s="101">
        <v>20000</v>
      </c>
      <c r="D22" s="103"/>
      <c r="E22" s="130"/>
      <c r="F22" s="108">
        <v>44805</v>
      </c>
      <c r="G22" s="78"/>
      <c r="H22" s="78"/>
      <c r="I22" s="52"/>
      <c r="J22" s="78"/>
      <c r="K22" s="101"/>
      <c r="L22" s="109"/>
      <c r="M22" s="101"/>
      <c r="N22" s="101"/>
      <c r="O22" s="101"/>
      <c r="P22" s="103"/>
    </row>
    <row r="23" spans="1:16" ht="12">
      <c r="A23" s="78" t="s">
        <v>1099</v>
      </c>
      <c r="B23" s="78" t="s">
        <v>1100</v>
      </c>
      <c r="C23" s="101">
        <v>10000</v>
      </c>
      <c r="D23" s="103"/>
      <c r="E23" s="130"/>
      <c r="F23" s="108">
        <v>44802</v>
      </c>
      <c r="G23" s="78"/>
      <c r="H23" s="78"/>
      <c r="I23" s="52"/>
      <c r="J23" s="78"/>
      <c r="K23" s="101"/>
      <c r="L23" s="109"/>
      <c r="M23" s="101"/>
      <c r="N23" s="101"/>
      <c r="O23" s="101"/>
      <c r="P23" s="103"/>
    </row>
    <row r="24" spans="1:16" ht="12">
      <c r="A24" s="78" t="s">
        <v>1115</v>
      </c>
      <c r="B24" s="78" t="s">
        <v>1116</v>
      </c>
      <c r="C24" s="101">
        <v>4000</v>
      </c>
      <c r="D24" s="103"/>
      <c r="E24" s="130"/>
      <c r="F24" s="108">
        <v>44616</v>
      </c>
      <c r="G24" s="78"/>
      <c r="H24" s="78"/>
      <c r="I24" s="52"/>
      <c r="J24" s="78"/>
      <c r="K24" s="101"/>
      <c r="L24" s="109"/>
      <c r="M24" s="101"/>
      <c r="N24" s="101"/>
      <c r="O24" s="101"/>
      <c r="P24" s="103"/>
    </row>
    <row r="25" spans="1:16" ht="24">
      <c r="A25" s="78" t="s">
        <v>468</v>
      </c>
      <c r="B25" s="64" t="s">
        <v>1141</v>
      </c>
      <c r="C25" s="101">
        <v>55000</v>
      </c>
      <c r="D25" s="103"/>
      <c r="E25" s="130"/>
      <c r="F25" s="108">
        <v>44883</v>
      </c>
      <c r="G25" s="78"/>
      <c r="H25" s="78"/>
      <c r="I25" s="52"/>
      <c r="J25" s="78"/>
      <c r="K25" s="101"/>
      <c r="L25" s="109"/>
      <c r="M25" s="101"/>
      <c r="N25" s="101"/>
      <c r="O25" s="101"/>
      <c r="P25" s="103"/>
    </row>
    <row r="26" spans="1:16" ht="12">
      <c r="A26" s="78"/>
      <c r="B26" s="78"/>
      <c r="C26" s="101"/>
      <c r="D26" s="103"/>
      <c r="E26" s="130"/>
      <c r="F26" s="78"/>
      <c r="G26" s="78"/>
      <c r="H26" s="78"/>
      <c r="I26" s="52"/>
      <c r="J26" s="78"/>
      <c r="K26" s="101"/>
      <c r="L26" s="109"/>
      <c r="M26" s="101"/>
      <c r="N26" s="101"/>
      <c r="O26" s="101"/>
      <c r="P26" s="103"/>
    </row>
    <row r="27" spans="1:16" ht="12">
      <c r="A27" s="78"/>
      <c r="B27" s="78"/>
      <c r="C27" s="101"/>
      <c r="D27" s="103"/>
      <c r="E27" s="130"/>
      <c r="F27" s="78"/>
      <c r="G27" s="78"/>
      <c r="H27" s="78"/>
      <c r="I27" s="78"/>
      <c r="J27" s="78"/>
      <c r="K27" s="101"/>
      <c r="L27" s="109"/>
      <c r="M27" s="101"/>
      <c r="N27" s="101"/>
      <c r="O27" s="101"/>
      <c r="P27" s="103"/>
    </row>
    <row r="28" spans="1:16" ht="12">
      <c r="A28" s="83"/>
      <c r="B28" s="83"/>
      <c r="C28" s="83"/>
      <c r="D28" s="83"/>
      <c r="E28" s="115"/>
      <c r="F28" s="83"/>
      <c r="G28" s="83"/>
      <c r="H28" s="83"/>
      <c r="I28" s="116" t="s">
        <v>10</v>
      </c>
      <c r="J28" s="117">
        <f>SUM(J2:J27)</f>
        <v>169464</v>
      </c>
      <c r="K28" s="117">
        <f>SUM(K2:K27)</f>
        <v>305000</v>
      </c>
      <c r="L28" s="118"/>
      <c r="M28" s="117">
        <f>SUM(M2:M27)</f>
        <v>235000</v>
      </c>
      <c r="N28" s="119">
        <f>SUM(N2:N27)</f>
        <v>0</v>
      </c>
      <c r="O28" s="119">
        <f>SUM(O2:O27)</f>
        <v>354464</v>
      </c>
      <c r="P28" s="120">
        <f>SUM(P2:P27)</f>
        <v>18</v>
      </c>
    </row>
    <row r="29" ht="12" thickBot="1"/>
    <row r="30" spans="9:10" ht="12" thickBot="1">
      <c r="I30" s="124" t="s">
        <v>74</v>
      </c>
      <c r="J30" s="125">
        <f>J28+K28</f>
        <v>474464</v>
      </c>
    </row>
  </sheetData>
  <sheetProtection/>
  <printOp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P27"/>
  <sheetViews>
    <sheetView zoomScale="94" zoomScaleNormal="94" zoomScalePageLayoutView="0" workbookViewId="0" topLeftCell="A1">
      <pane ySplit="1" topLeftCell="A2" activePane="bottomLeft" state="frozen"/>
      <selection pane="topLeft" activeCell="A1" sqref="A1"/>
      <selection pane="bottomLeft" activeCell="A16" sqref="A16"/>
    </sheetView>
  </sheetViews>
  <sheetFormatPr defaultColWidth="9.140625" defaultRowHeight="15"/>
  <cols>
    <col min="1" max="1" width="32.8515625" style="79" customWidth="1"/>
    <col min="2" max="2" width="32.140625" style="79" customWidth="1"/>
    <col min="3" max="3" width="11.7109375" style="123" bestFit="1" customWidth="1"/>
    <col min="4" max="4" width="7.140625" style="97" bestFit="1" customWidth="1"/>
    <col min="5" max="5" width="11.7109375" style="123" bestFit="1" customWidth="1"/>
    <col min="6" max="6" width="11.28125" style="79" bestFit="1" customWidth="1"/>
    <col min="7" max="8" width="10.140625" style="79" bestFit="1" customWidth="1"/>
    <col min="9" max="9" width="34.421875" style="79" customWidth="1"/>
    <col min="10" max="10" width="12.00390625" style="79" customWidth="1"/>
    <col min="11" max="11" width="11.421875" style="123" bestFit="1" customWidth="1"/>
    <col min="12" max="12" width="1.421875" style="122" customWidth="1"/>
    <col min="13" max="13" width="11.421875" style="123" bestFit="1" customWidth="1"/>
    <col min="14" max="14" width="9.140625" style="123" bestFit="1" customWidth="1"/>
    <col min="15" max="15" width="7.28125" style="123" bestFit="1" customWidth="1"/>
    <col min="16" max="16" width="5.28125" style="97" bestFit="1" customWidth="1"/>
    <col min="17" max="16384" width="8.8515625" style="79" customWidth="1"/>
  </cols>
  <sheetData>
    <row r="1" spans="1:16" s="97" customFormat="1" ht="36">
      <c r="A1" s="96" t="s">
        <v>12</v>
      </c>
      <c r="B1" s="96" t="s">
        <v>13</v>
      </c>
      <c r="C1" s="84" t="s">
        <v>65</v>
      </c>
      <c r="D1" s="96" t="s">
        <v>14</v>
      </c>
      <c r="E1" s="84" t="s">
        <v>15</v>
      </c>
      <c r="F1" s="96" t="s">
        <v>16</v>
      </c>
      <c r="G1" s="96" t="s">
        <v>17</v>
      </c>
      <c r="H1" s="96" t="s">
        <v>18</v>
      </c>
      <c r="I1" s="96" t="s">
        <v>19</v>
      </c>
      <c r="J1" s="84" t="s">
        <v>66</v>
      </c>
      <c r="K1" s="84" t="s">
        <v>56</v>
      </c>
      <c r="L1" s="93"/>
      <c r="M1" s="92" t="s">
        <v>57</v>
      </c>
      <c r="N1" s="88" t="s">
        <v>68</v>
      </c>
      <c r="O1" s="88" t="s">
        <v>67</v>
      </c>
      <c r="P1" s="85" t="s">
        <v>69</v>
      </c>
    </row>
    <row r="2" spans="1:16" ht="12">
      <c r="A2" s="78"/>
      <c r="B2" s="78"/>
      <c r="C2" s="101"/>
      <c r="D2" s="103"/>
      <c r="E2" s="101"/>
      <c r="F2" s="108"/>
      <c r="G2" s="108"/>
      <c r="H2" s="108"/>
      <c r="I2" s="64"/>
      <c r="J2" s="78"/>
      <c r="K2" s="101"/>
      <c r="L2" s="109"/>
      <c r="M2" s="101"/>
      <c r="N2" s="101"/>
      <c r="O2" s="101"/>
      <c r="P2" s="103"/>
    </row>
    <row r="3" spans="1:16" ht="48">
      <c r="A3" s="78" t="s">
        <v>677</v>
      </c>
      <c r="B3" s="78" t="s">
        <v>679</v>
      </c>
      <c r="C3" s="101">
        <v>10000</v>
      </c>
      <c r="D3" s="103" t="s">
        <v>766</v>
      </c>
      <c r="E3" s="101">
        <v>0</v>
      </c>
      <c r="F3" s="108">
        <v>44742</v>
      </c>
      <c r="G3" s="108">
        <v>44769</v>
      </c>
      <c r="H3" s="108"/>
      <c r="I3" s="64" t="s">
        <v>791</v>
      </c>
      <c r="J3" s="78"/>
      <c r="K3" s="101"/>
      <c r="L3" s="109"/>
      <c r="M3" s="101"/>
      <c r="N3" s="101"/>
      <c r="O3" s="101"/>
      <c r="P3" s="103"/>
    </row>
    <row r="4" spans="1:16" s="163" customFormat="1" ht="84">
      <c r="A4" s="48" t="s">
        <v>678</v>
      </c>
      <c r="B4" s="48" t="s">
        <v>680</v>
      </c>
      <c r="C4" s="99">
        <v>18000</v>
      </c>
      <c r="D4" s="107" t="s">
        <v>108</v>
      </c>
      <c r="E4" s="99">
        <v>17400</v>
      </c>
      <c r="F4" s="106">
        <v>44680</v>
      </c>
      <c r="G4" s="106">
        <v>44769</v>
      </c>
      <c r="H4" s="106">
        <v>44818</v>
      </c>
      <c r="I4" s="77" t="s">
        <v>871</v>
      </c>
      <c r="J4" s="48"/>
      <c r="K4" s="99">
        <v>17400</v>
      </c>
      <c r="L4" s="109"/>
      <c r="M4" s="99"/>
      <c r="N4" s="99"/>
      <c r="O4" s="99"/>
      <c r="P4" s="107">
        <v>1</v>
      </c>
    </row>
    <row r="5" spans="1:16" s="163" customFormat="1" ht="48">
      <c r="A5" s="48" t="s">
        <v>150</v>
      </c>
      <c r="B5" s="48" t="s">
        <v>681</v>
      </c>
      <c r="C5" s="99">
        <v>30000</v>
      </c>
      <c r="D5" s="107" t="s">
        <v>108</v>
      </c>
      <c r="E5" s="99">
        <v>30000</v>
      </c>
      <c r="F5" s="106">
        <v>44678</v>
      </c>
      <c r="G5" s="106">
        <v>44769</v>
      </c>
      <c r="H5" s="259">
        <v>44802</v>
      </c>
      <c r="I5" s="77" t="s">
        <v>792</v>
      </c>
      <c r="J5" s="48"/>
      <c r="K5" s="99">
        <v>30000</v>
      </c>
      <c r="L5" s="109"/>
      <c r="M5" s="99"/>
      <c r="N5" s="99"/>
      <c r="O5" s="99"/>
      <c r="P5" s="107">
        <v>1</v>
      </c>
    </row>
    <row r="6" spans="1:16" ht="12">
      <c r="A6" s="78"/>
      <c r="B6" s="64"/>
      <c r="C6" s="101"/>
      <c r="D6" s="103"/>
      <c r="E6" s="101"/>
      <c r="F6" s="108"/>
      <c r="G6" s="105"/>
      <c r="H6" s="113"/>
      <c r="I6" s="64"/>
      <c r="J6" s="78"/>
      <c r="K6" s="101"/>
      <c r="L6" s="109"/>
      <c r="M6" s="101"/>
      <c r="N6" s="101"/>
      <c r="O6" s="101"/>
      <c r="P6" s="103"/>
    </row>
    <row r="7" spans="1:16" ht="12">
      <c r="A7" s="78"/>
      <c r="B7" s="64"/>
      <c r="C7" s="101"/>
      <c r="D7" s="103"/>
      <c r="E7" s="101"/>
      <c r="F7" s="108"/>
      <c r="G7" s="105"/>
      <c r="H7" s="113"/>
      <c r="I7" s="64"/>
      <c r="J7" s="78"/>
      <c r="K7" s="101"/>
      <c r="L7" s="109"/>
      <c r="M7" s="101"/>
      <c r="N7" s="101"/>
      <c r="O7" s="101"/>
      <c r="P7" s="103"/>
    </row>
    <row r="8" spans="1:16" ht="12">
      <c r="A8" s="78"/>
      <c r="B8" s="64"/>
      <c r="C8" s="101"/>
      <c r="D8" s="103"/>
      <c r="E8" s="101"/>
      <c r="F8" s="108"/>
      <c r="G8" s="105"/>
      <c r="H8" s="113"/>
      <c r="I8" s="64"/>
      <c r="J8" s="78"/>
      <c r="K8" s="101"/>
      <c r="L8" s="109"/>
      <c r="M8" s="101"/>
      <c r="N8" s="101"/>
      <c r="O8" s="101"/>
      <c r="P8" s="103"/>
    </row>
    <row r="9" spans="1:16" ht="12">
      <c r="A9" s="78"/>
      <c r="B9" s="64"/>
      <c r="C9" s="101"/>
      <c r="D9" s="103"/>
      <c r="E9" s="101"/>
      <c r="F9" s="108"/>
      <c r="G9" s="105"/>
      <c r="H9" s="113"/>
      <c r="I9" s="64"/>
      <c r="J9" s="78"/>
      <c r="K9" s="101"/>
      <c r="L9" s="109"/>
      <c r="M9" s="101"/>
      <c r="N9" s="101"/>
      <c r="O9" s="101"/>
      <c r="P9" s="103"/>
    </row>
    <row r="10" spans="1:16" ht="12">
      <c r="A10" s="78"/>
      <c r="B10" s="64"/>
      <c r="C10" s="101"/>
      <c r="D10" s="103"/>
      <c r="E10" s="101"/>
      <c r="F10" s="108"/>
      <c r="G10" s="105"/>
      <c r="H10" s="113"/>
      <c r="I10" s="64"/>
      <c r="J10" s="78"/>
      <c r="K10" s="101"/>
      <c r="L10" s="109"/>
      <c r="M10" s="101"/>
      <c r="N10" s="101"/>
      <c r="O10" s="101"/>
      <c r="P10" s="103"/>
    </row>
    <row r="11" spans="1:16" ht="12">
      <c r="A11" s="78"/>
      <c r="B11" s="64"/>
      <c r="C11" s="101"/>
      <c r="D11" s="103"/>
      <c r="E11" s="101"/>
      <c r="F11" s="108"/>
      <c r="G11" s="105"/>
      <c r="H11" s="113"/>
      <c r="I11" s="64"/>
      <c r="J11" s="78"/>
      <c r="K11" s="101"/>
      <c r="L11" s="109"/>
      <c r="M11" s="101"/>
      <c r="N11" s="101"/>
      <c r="O11" s="101"/>
      <c r="P11" s="103"/>
    </row>
    <row r="12" spans="1:16" ht="12">
      <c r="A12" s="78"/>
      <c r="B12" s="64"/>
      <c r="C12" s="101"/>
      <c r="D12" s="103"/>
      <c r="E12" s="101"/>
      <c r="F12" s="108"/>
      <c r="G12" s="105"/>
      <c r="H12" s="113"/>
      <c r="I12" s="64"/>
      <c r="J12" s="78"/>
      <c r="K12" s="101"/>
      <c r="L12" s="109"/>
      <c r="M12" s="101"/>
      <c r="N12" s="101"/>
      <c r="O12" s="101"/>
      <c r="P12" s="103"/>
    </row>
    <row r="13" spans="1:16" ht="12">
      <c r="A13" s="78"/>
      <c r="B13" s="64"/>
      <c r="C13" s="101"/>
      <c r="D13" s="103"/>
      <c r="E13" s="101"/>
      <c r="F13" s="108"/>
      <c r="G13" s="105"/>
      <c r="H13" s="113"/>
      <c r="I13" s="64"/>
      <c r="J13" s="78"/>
      <c r="K13" s="101"/>
      <c r="L13" s="109"/>
      <c r="M13" s="101"/>
      <c r="N13" s="101"/>
      <c r="O13" s="101"/>
      <c r="P13" s="103"/>
    </row>
    <row r="14" spans="1:16" ht="12">
      <c r="A14" s="78"/>
      <c r="B14" s="64"/>
      <c r="C14" s="101"/>
      <c r="D14" s="103"/>
      <c r="E14" s="101"/>
      <c r="F14" s="108"/>
      <c r="G14" s="105"/>
      <c r="H14" s="113"/>
      <c r="I14" s="64"/>
      <c r="J14" s="78"/>
      <c r="K14" s="101"/>
      <c r="L14" s="109"/>
      <c r="M14" s="101"/>
      <c r="N14" s="101"/>
      <c r="O14" s="101"/>
      <c r="P14" s="103"/>
    </row>
    <row r="15" spans="1:16" ht="12">
      <c r="A15" s="78"/>
      <c r="B15" s="64"/>
      <c r="C15" s="101"/>
      <c r="D15" s="103"/>
      <c r="E15" s="101"/>
      <c r="F15" s="108"/>
      <c r="G15" s="105"/>
      <c r="H15" s="113"/>
      <c r="I15" s="64"/>
      <c r="J15" s="78"/>
      <c r="K15" s="101"/>
      <c r="L15" s="109"/>
      <c r="M15" s="101"/>
      <c r="N15" s="101"/>
      <c r="O15" s="101"/>
      <c r="P15" s="103"/>
    </row>
    <row r="16" spans="1:16" ht="12">
      <c r="A16" s="78"/>
      <c r="B16" s="64"/>
      <c r="C16" s="101"/>
      <c r="D16" s="103"/>
      <c r="E16" s="101"/>
      <c r="F16" s="108"/>
      <c r="G16" s="105"/>
      <c r="H16" s="113"/>
      <c r="I16" s="64"/>
      <c r="J16" s="78"/>
      <c r="K16" s="101"/>
      <c r="L16" s="109"/>
      <c r="M16" s="101"/>
      <c r="N16" s="101"/>
      <c r="O16" s="101"/>
      <c r="P16" s="103"/>
    </row>
    <row r="17" spans="1:16" ht="12">
      <c r="A17" s="78"/>
      <c r="B17" s="64"/>
      <c r="C17" s="101"/>
      <c r="D17" s="103"/>
      <c r="E17" s="101"/>
      <c r="F17" s="108"/>
      <c r="G17" s="105"/>
      <c r="H17" s="113"/>
      <c r="I17" s="64"/>
      <c r="J17" s="78"/>
      <c r="K17" s="101"/>
      <c r="L17" s="109"/>
      <c r="M17" s="101"/>
      <c r="N17" s="101"/>
      <c r="O17" s="101"/>
      <c r="P17" s="103"/>
    </row>
    <row r="18" spans="1:16" ht="12">
      <c r="A18" s="78"/>
      <c r="B18" s="78"/>
      <c r="C18" s="101"/>
      <c r="D18" s="103"/>
      <c r="E18" s="101"/>
      <c r="F18" s="108"/>
      <c r="G18" s="105"/>
      <c r="H18" s="78"/>
      <c r="I18" s="77"/>
      <c r="J18" s="78"/>
      <c r="K18" s="101"/>
      <c r="L18" s="109"/>
      <c r="M18" s="101"/>
      <c r="N18" s="101"/>
      <c r="O18" s="101"/>
      <c r="P18" s="103"/>
    </row>
    <row r="19" spans="1:16" ht="12">
      <c r="A19" s="78"/>
      <c r="B19" s="78"/>
      <c r="C19" s="101"/>
      <c r="D19" s="103"/>
      <c r="E19" s="101"/>
      <c r="F19" s="78"/>
      <c r="G19" s="78"/>
      <c r="H19" s="78"/>
      <c r="I19" s="78"/>
      <c r="J19" s="78"/>
      <c r="K19" s="101"/>
      <c r="L19" s="109"/>
      <c r="M19" s="101"/>
      <c r="N19" s="101"/>
      <c r="O19" s="101"/>
      <c r="P19" s="103"/>
    </row>
    <row r="20" spans="1:16" ht="12">
      <c r="A20" s="78"/>
      <c r="B20" s="78"/>
      <c r="C20" s="101"/>
      <c r="D20" s="103"/>
      <c r="E20" s="101"/>
      <c r="F20" s="78"/>
      <c r="G20" s="78"/>
      <c r="H20" s="78"/>
      <c r="I20" s="78"/>
      <c r="J20" s="78"/>
      <c r="K20" s="101"/>
      <c r="L20" s="109"/>
      <c r="M20" s="101"/>
      <c r="N20" s="101"/>
      <c r="O20" s="101"/>
      <c r="P20" s="103"/>
    </row>
    <row r="21" spans="1:16" ht="12">
      <c r="A21" s="78"/>
      <c r="B21" s="78"/>
      <c r="C21" s="101"/>
      <c r="D21" s="103"/>
      <c r="E21" s="101"/>
      <c r="F21" s="78"/>
      <c r="G21" s="78"/>
      <c r="H21" s="78"/>
      <c r="I21" s="78"/>
      <c r="J21" s="78"/>
      <c r="K21" s="101"/>
      <c r="L21" s="109"/>
      <c r="M21" s="101"/>
      <c r="N21" s="101"/>
      <c r="O21" s="101"/>
      <c r="P21" s="103"/>
    </row>
    <row r="22" spans="1:16" ht="12">
      <c r="A22" s="78"/>
      <c r="B22" s="78"/>
      <c r="C22" s="101"/>
      <c r="D22" s="103"/>
      <c r="E22" s="101"/>
      <c r="F22" s="78"/>
      <c r="G22" s="78"/>
      <c r="H22" s="78"/>
      <c r="I22" s="78"/>
      <c r="J22" s="78"/>
      <c r="K22" s="101"/>
      <c r="L22" s="109"/>
      <c r="M22" s="101"/>
      <c r="N22" s="101"/>
      <c r="O22" s="101"/>
      <c r="P22" s="103"/>
    </row>
    <row r="23" spans="1:16" ht="12">
      <c r="A23" s="78"/>
      <c r="B23" s="78"/>
      <c r="C23" s="101"/>
      <c r="D23" s="103"/>
      <c r="E23" s="101"/>
      <c r="F23" s="78"/>
      <c r="G23" s="78"/>
      <c r="H23" s="78"/>
      <c r="I23" s="78"/>
      <c r="J23" s="78"/>
      <c r="K23" s="101"/>
      <c r="L23" s="109"/>
      <c r="M23" s="101"/>
      <c r="N23" s="101"/>
      <c r="O23" s="101"/>
      <c r="P23" s="103"/>
    </row>
    <row r="24" spans="1:16" ht="12">
      <c r="A24" s="78"/>
      <c r="B24" s="78"/>
      <c r="C24" s="101"/>
      <c r="D24" s="103"/>
      <c r="E24" s="101"/>
      <c r="F24" s="78"/>
      <c r="G24" s="78"/>
      <c r="H24" s="78"/>
      <c r="I24" s="78"/>
      <c r="J24" s="78"/>
      <c r="K24" s="101"/>
      <c r="L24" s="109"/>
      <c r="M24" s="101"/>
      <c r="N24" s="101"/>
      <c r="O24" s="101"/>
      <c r="P24" s="103"/>
    </row>
    <row r="25" spans="1:16" ht="12">
      <c r="A25" s="83"/>
      <c r="B25" s="83"/>
      <c r="C25" s="131"/>
      <c r="D25" s="132"/>
      <c r="E25" s="131"/>
      <c r="F25" s="83"/>
      <c r="G25" s="83"/>
      <c r="H25" s="83"/>
      <c r="I25" s="116" t="s">
        <v>10</v>
      </c>
      <c r="J25" s="117">
        <f>SUM(J2:J24)</f>
        <v>0</v>
      </c>
      <c r="K25" s="119">
        <f>SUM(K2:K24)</f>
        <v>47400</v>
      </c>
      <c r="L25" s="118"/>
      <c r="M25" s="119">
        <f>SUM(M2:M24)</f>
        <v>0</v>
      </c>
      <c r="N25" s="119">
        <f>SUM(N2:N24)</f>
        <v>0</v>
      </c>
      <c r="O25" s="119">
        <f>SUM(O2:O24)</f>
        <v>0</v>
      </c>
      <c r="P25" s="120">
        <f>SUM(P2:P24)</f>
        <v>2</v>
      </c>
    </row>
    <row r="26" ht="12" thickBot="1"/>
    <row r="27" spans="9:10" ht="12" thickBot="1">
      <c r="I27" s="124" t="s">
        <v>75</v>
      </c>
      <c r="J27" s="125">
        <f>J25+K25</f>
        <v>47400</v>
      </c>
    </row>
  </sheetData>
  <sheetProtection/>
  <printOp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M20"/>
  <sheetViews>
    <sheetView zoomScalePageLayoutView="0" workbookViewId="0" topLeftCell="A1">
      <pane ySplit="1" topLeftCell="A11" activePane="bottomLeft" state="frozen"/>
      <selection pane="topLeft" activeCell="A1" sqref="A1"/>
      <selection pane="bottomLeft" activeCell="B16" sqref="B16"/>
    </sheetView>
  </sheetViews>
  <sheetFormatPr defaultColWidth="9.140625" defaultRowHeight="15"/>
  <cols>
    <col min="1" max="1" width="41.28125" style="79" customWidth="1"/>
    <col min="2" max="2" width="22.57421875" style="79" customWidth="1"/>
    <col min="3" max="3" width="12.28125" style="79" bestFit="1" customWidth="1"/>
    <col min="4" max="4" width="8.57421875" style="79" customWidth="1"/>
    <col min="5" max="5" width="11.421875" style="79" customWidth="1"/>
    <col min="6" max="6" width="8.7109375" style="79" customWidth="1"/>
    <col min="7" max="7" width="10.57421875" style="79" bestFit="1" customWidth="1"/>
    <col min="8" max="8" width="46.7109375" style="79" customWidth="1"/>
    <col min="9" max="9" width="13.57421875" style="79" customWidth="1"/>
    <col min="10" max="10" width="1.421875" style="122" customWidth="1"/>
    <col min="11" max="11" width="11.00390625" style="154" bestFit="1" customWidth="1"/>
    <col min="12" max="12" width="6.57421875" style="154" bestFit="1" customWidth="1"/>
    <col min="13" max="13" width="6.8515625" style="155" bestFit="1" customWidth="1"/>
    <col min="14" max="16384" width="9.140625" style="79" customWidth="1"/>
  </cols>
  <sheetData>
    <row r="1" spans="1:13" s="97" customFormat="1" ht="36">
      <c r="A1" s="96" t="s">
        <v>12</v>
      </c>
      <c r="B1" s="96" t="s">
        <v>13</v>
      </c>
      <c r="C1" s="96" t="s">
        <v>65</v>
      </c>
      <c r="D1" s="96" t="s">
        <v>14</v>
      </c>
      <c r="E1" s="96" t="s">
        <v>16</v>
      </c>
      <c r="F1" s="96" t="s">
        <v>17</v>
      </c>
      <c r="G1" s="96" t="s">
        <v>18</v>
      </c>
      <c r="H1" s="96" t="s">
        <v>19</v>
      </c>
      <c r="I1" s="96" t="s">
        <v>15</v>
      </c>
      <c r="J1" s="133"/>
      <c r="K1" s="86" t="s">
        <v>68</v>
      </c>
      <c r="L1" s="86" t="s">
        <v>67</v>
      </c>
      <c r="M1" s="90" t="s">
        <v>69</v>
      </c>
    </row>
    <row r="2" spans="1:13" s="137" customFormat="1" ht="12">
      <c r="A2" s="417" t="s">
        <v>45</v>
      </c>
      <c r="B2" s="418"/>
      <c r="C2" s="418"/>
      <c r="D2" s="418"/>
      <c r="E2" s="418"/>
      <c r="F2" s="418"/>
      <c r="G2" s="418"/>
      <c r="H2" s="418"/>
      <c r="I2" s="418"/>
      <c r="J2" s="134"/>
      <c r="K2" s="135"/>
      <c r="L2" s="135"/>
      <c r="M2" s="136"/>
    </row>
    <row r="3" spans="1:13" ht="12">
      <c r="A3" s="81"/>
      <c r="B3" s="81"/>
      <c r="C3" s="138"/>
      <c r="D3" s="139"/>
      <c r="E3" s="140"/>
      <c r="F3" s="141"/>
      <c r="G3" s="106"/>
      <c r="H3" s="95"/>
      <c r="I3" s="142"/>
      <c r="J3" s="143"/>
      <c r="K3" s="144"/>
      <c r="L3" s="144"/>
      <c r="M3" s="145"/>
    </row>
    <row r="4" spans="1:13" ht="24">
      <c r="A4" s="81" t="s">
        <v>203</v>
      </c>
      <c r="B4" s="81" t="s">
        <v>204</v>
      </c>
      <c r="C4" s="138">
        <v>14000</v>
      </c>
      <c r="D4" s="139" t="s">
        <v>108</v>
      </c>
      <c r="E4" s="140">
        <v>44439</v>
      </c>
      <c r="F4" s="141">
        <v>44242</v>
      </c>
      <c r="G4" s="106">
        <v>44621</v>
      </c>
      <c r="H4" s="95" t="s">
        <v>205</v>
      </c>
      <c r="I4" s="327">
        <v>3662.5</v>
      </c>
      <c r="J4" s="146"/>
      <c r="K4" s="147">
        <v>3662.5</v>
      </c>
      <c r="L4" s="144"/>
      <c r="M4" s="145">
        <v>1</v>
      </c>
    </row>
    <row r="5" spans="1:13" s="163" customFormat="1" ht="36">
      <c r="A5" s="81" t="s">
        <v>203</v>
      </c>
      <c r="B5" s="81" t="s">
        <v>301</v>
      </c>
      <c r="C5" s="138">
        <v>24116</v>
      </c>
      <c r="D5" s="343" t="s">
        <v>108</v>
      </c>
      <c r="E5" s="140">
        <v>44501</v>
      </c>
      <c r="F5" s="141">
        <v>44663</v>
      </c>
      <c r="G5" s="259">
        <v>44678</v>
      </c>
      <c r="H5" s="81" t="s">
        <v>391</v>
      </c>
      <c r="I5" s="142">
        <v>24116</v>
      </c>
      <c r="J5" s="146"/>
      <c r="K5" s="344">
        <v>24116</v>
      </c>
      <c r="L5" s="345"/>
      <c r="M5" s="346">
        <v>1</v>
      </c>
    </row>
    <row r="6" spans="1:13" s="163" customFormat="1" ht="36">
      <c r="A6" s="81" t="s">
        <v>203</v>
      </c>
      <c r="B6" s="81" t="s">
        <v>302</v>
      </c>
      <c r="C6" s="138">
        <v>14505</v>
      </c>
      <c r="D6" s="343" t="s">
        <v>108</v>
      </c>
      <c r="E6" s="140">
        <v>44487</v>
      </c>
      <c r="F6" s="141">
        <v>44663</v>
      </c>
      <c r="G6" s="106">
        <v>44678</v>
      </c>
      <c r="H6" s="81" t="s">
        <v>392</v>
      </c>
      <c r="I6" s="142">
        <v>14505</v>
      </c>
      <c r="J6" s="146"/>
      <c r="K6" s="344">
        <v>14505</v>
      </c>
      <c r="L6" s="345"/>
      <c r="M6" s="346">
        <v>1</v>
      </c>
    </row>
    <row r="7" spans="1:13" s="163" customFormat="1" ht="36">
      <c r="A7" s="81" t="s">
        <v>203</v>
      </c>
      <c r="B7" s="81" t="s">
        <v>303</v>
      </c>
      <c r="C7" s="138">
        <v>63160</v>
      </c>
      <c r="D7" s="343" t="s">
        <v>108</v>
      </c>
      <c r="E7" s="140">
        <v>44546</v>
      </c>
      <c r="F7" s="141">
        <v>44663</v>
      </c>
      <c r="G7" s="106">
        <v>44678</v>
      </c>
      <c r="H7" s="81" t="s">
        <v>393</v>
      </c>
      <c r="I7" s="142">
        <v>63160</v>
      </c>
      <c r="J7" s="146"/>
      <c r="K7" s="344">
        <v>63160</v>
      </c>
      <c r="L7" s="345"/>
      <c r="M7" s="346">
        <v>1</v>
      </c>
    </row>
    <row r="8" spans="1:13" s="163" customFormat="1" ht="36">
      <c r="A8" s="81" t="s">
        <v>203</v>
      </c>
      <c r="B8" s="81" t="s">
        <v>304</v>
      </c>
      <c r="C8" s="138">
        <v>4000</v>
      </c>
      <c r="D8" s="343" t="s">
        <v>108</v>
      </c>
      <c r="E8" s="140">
        <v>44488</v>
      </c>
      <c r="F8" s="141">
        <v>44663</v>
      </c>
      <c r="G8" s="259">
        <v>44678</v>
      </c>
      <c r="H8" s="81" t="s">
        <v>394</v>
      </c>
      <c r="I8" s="142">
        <v>4000</v>
      </c>
      <c r="J8" s="146"/>
      <c r="K8" s="344">
        <v>4000</v>
      </c>
      <c r="L8" s="345"/>
      <c r="M8" s="346">
        <v>1</v>
      </c>
    </row>
    <row r="9" spans="1:13" s="163" customFormat="1" ht="36">
      <c r="A9" s="81" t="s">
        <v>203</v>
      </c>
      <c r="B9" s="81" t="s">
        <v>305</v>
      </c>
      <c r="C9" s="138">
        <v>1154</v>
      </c>
      <c r="D9" s="343" t="s">
        <v>108</v>
      </c>
      <c r="E9" s="140">
        <v>44501</v>
      </c>
      <c r="F9" s="141">
        <v>44663</v>
      </c>
      <c r="G9" s="106">
        <v>44678</v>
      </c>
      <c r="H9" s="81" t="s">
        <v>395</v>
      </c>
      <c r="I9" s="142">
        <v>1154</v>
      </c>
      <c r="J9" s="146"/>
      <c r="K9" s="344">
        <v>1154</v>
      </c>
      <c r="L9" s="345"/>
      <c r="M9" s="346">
        <v>1</v>
      </c>
    </row>
    <row r="10" spans="1:13" ht="48">
      <c r="A10" s="81" t="s">
        <v>203</v>
      </c>
      <c r="B10" s="81" t="s">
        <v>637</v>
      </c>
      <c r="C10" s="138">
        <v>60000</v>
      </c>
      <c r="D10" s="139" t="s">
        <v>108</v>
      </c>
      <c r="E10" s="140">
        <v>44651</v>
      </c>
      <c r="F10" s="105">
        <v>44769</v>
      </c>
      <c r="G10" s="106">
        <v>44805</v>
      </c>
      <c r="H10" s="81" t="s">
        <v>843</v>
      </c>
      <c r="I10" s="142">
        <v>51421</v>
      </c>
      <c r="J10" s="146"/>
      <c r="K10" s="147">
        <v>51421</v>
      </c>
      <c r="L10" s="144"/>
      <c r="M10" s="145">
        <v>1</v>
      </c>
    </row>
    <row r="11" spans="1:13" ht="36">
      <c r="A11" s="81" t="s">
        <v>635</v>
      </c>
      <c r="B11" s="81" t="s">
        <v>638</v>
      </c>
      <c r="C11" s="138">
        <v>3525</v>
      </c>
      <c r="D11" s="139" t="s">
        <v>108</v>
      </c>
      <c r="E11" s="140">
        <v>44681</v>
      </c>
      <c r="F11" s="276">
        <v>44769</v>
      </c>
      <c r="G11" s="259">
        <v>44802</v>
      </c>
      <c r="H11" s="81" t="s">
        <v>794</v>
      </c>
      <c r="I11" s="327">
        <v>2866.52</v>
      </c>
      <c r="J11" s="146"/>
      <c r="K11" s="147">
        <v>2866.52</v>
      </c>
      <c r="L11" s="144"/>
      <c r="M11" s="145">
        <v>1</v>
      </c>
    </row>
    <row r="12" spans="1:13" ht="72">
      <c r="A12" s="81" t="s">
        <v>636</v>
      </c>
      <c r="B12" s="81" t="s">
        <v>639</v>
      </c>
      <c r="C12" s="379">
        <v>14977.18</v>
      </c>
      <c r="D12" s="139" t="s">
        <v>108</v>
      </c>
      <c r="E12" s="140">
        <v>44678</v>
      </c>
      <c r="F12" s="276">
        <v>44678</v>
      </c>
      <c r="G12" s="106">
        <v>44893</v>
      </c>
      <c r="H12" s="81" t="s">
        <v>1122</v>
      </c>
      <c r="I12" s="327">
        <v>14977.18</v>
      </c>
      <c r="J12" s="146"/>
      <c r="K12" s="147">
        <v>14977.18</v>
      </c>
      <c r="L12" s="144"/>
      <c r="M12" s="145">
        <v>1</v>
      </c>
    </row>
    <row r="13" spans="1:13" ht="36">
      <c r="A13" s="81" t="s">
        <v>203</v>
      </c>
      <c r="B13" s="81" t="s">
        <v>640</v>
      </c>
      <c r="C13" s="138">
        <v>6075</v>
      </c>
      <c r="D13" s="139" t="s">
        <v>108</v>
      </c>
      <c r="E13" s="140">
        <v>44747</v>
      </c>
      <c r="F13" s="276">
        <v>44769</v>
      </c>
      <c r="G13" s="259">
        <v>44802</v>
      </c>
      <c r="H13" s="81" t="s">
        <v>793</v>
      </c>
      <c r="I13" s="142">
        <v>6075</v>
      </c>
      <c r="J13" s="146"/>
      <c r="K13" s="147">
        <v>6075</v>
      </c>
      <c r="L13" s="144"/>
      <c r="M13" s="145">
        <v>1</v>
      </c>
    </row>
    <row r="14" spans="1:13" ht="48">
      <c r="A14" s="81" t="s">
        <v>203</v>
      </c>
      <c r="B14" s="81" t="s">
        <v>641</v>
      </c>
      <c r="C14" s="138">
        <v>34583</v>
      </c>
      <c r="D14" s="139" t="s">
        <v>108</v>
      </c>
      <c r="E14" s="140">
        <v>44687</v>
      </c>
      <c r="F14" s="276">
        <v>44769</v>
      </c>
      <c r="G14" s="106">
        <v>44805</v>
      </c>
      <c r="H14" s="81" t="s">
        <v>844</v>
      </c>
      <c r="I14" s="142">
        <v>34583</v>
      </c>
      <c r="J14" s="146"/>
      <c r="K14" s="147">
        <v>34583</v>
      </c>
      <c r="L14" s="144"/>
      <c r="M14" s="145">
        <v>1</v>
      </c>
    </row>
    <row r="15" spans="1:13" ht="12">
      <c r="A15" s="81"/>
      <c r="B15" s="81"/>
      <c r="C15" s="138"/>
      <c r="D15" s="139"/>
      <c r="E15" s="140"/>
      <c r="F15" s="276"/>
      <c r="G15" s="106"/>
      <c r="H15" s="81"/>
      <c r="I15" s="142"/>
      <c r="J15" s="146"/>
      <c r="K15" s="147"/>
      <c r="L15" s="144"/>
      <c r="M15" s="145"/>
    </row>
    <row r="16" spans="1:13" ht="12">
      <c r="A16" s="81"/>
      <c r="B16" s="81"/>
      <c r="C16" s="138"/>
      <c r="D16" s="139"/>
      <c r="E16" s="140"/>
      <c r="F16" s="141"/>
      <c r="G16" s="106"/>
      <c r="H16" s="95"/>
      <c r="I16" s="142"/>
      <c r="J16" s="146"/>
      <c r="K16" s="147"/>
      <c r="L16" s="144"/>
      <c r="M16" s="145"/>
    </row>
    <row r="17" spans="1:13" ht="12">
      <c r="A17" s="81"/>
      <c r="B17" s="81"/>
      <c r="C17" s="138"/>
      <c r="D17" s="139"/>
      <c r="E17" s="140"/>
      <c r="F17" s="141"/>
      <c r="G17" s="106"/>
      <c r="H17" s="95"/>
      <c r="I17" s="142"/>
      <c r="J17" s="146"/>
      <c r="K17" s="147"/>
      <c r="L17" s="144"/>
      <c r="M17" s="145"/>
    </row>
    <row r="18" spans="1:13" ht="12">
      <c r="A18" s="81"/>
      <c r="B18" s="81"/>
      <c r="C18" s="138"/>
      <c r="D18" s="139"/>
      <c r="E18" s="140"/>
      <c r="F18" s="141"/>
      <c r="G18" s="106"/>
      <c r="H18" s="95"/>
      <c r="I18" s="142"/>
      <c r="J18" s="146"/>
      <c r="K18" s="147"/>
      <c r="L18" s="144"/>
      <c r="M18" s="145"/>
    </row>
    <row r="19" spans="1:13" ht="12">
      <c r="A19" s="77"/>
      <c r="B19" s="77"/>
      <c r="C19" s="98"/>
      <c r="D19" s="104"/>
      <c r="E19" s="100"/>
      <c r="F19" s="148"/>
      <c r="G19" s="106"/>
      <c r="H19" s="64"/>
      <c r="I19" s="149"/>
      <c r="J19" s="150"/>
      <c r="K19" s="147"/>
      <c r="L19" s="144"/>
      <c r="M19" s="145"/>
    </row>
    <row r="20" spans="1:13" ht="12">
      <c r="A20" s="83"/>
      <c r="B20" s="83"/>
      <c r="C20" s="83"/>
      <c r="D20" s="83"/>
      <c r="E20" s="83"/>
      <c r="F20" s="83"/>
      <c r="G20" s="83"/>
      <c r="H20" s="116" t="s">
        <v>10</v>
      </c>
      <c r="I20" s="151">
        <f>SUM(I3:I19)</f>
        <v>220520.19999999998</v>
      </c>
      <c r="J20" s="152"/>
      <c r="K20" s="117">
        <f>SUM(K3:K19)</f>
        <v>220520.19999999998</v>
      </c>
      <c r="L20" s="117">
        <f>SUM(L3:L19)</f>
        <v>0</v>
      </c>
      <c r="M20" s="153">
        <f>SUM(M3:M19)</f>
        <v>11</v>
      </c>
    </row>
  </sheetData>
  <sheetProtection/>
  <mergeCells count="1">
    <mergeCell ref="A2:I2"/>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P20"/>
  <sheetViews>
    <sheetView zoomScalePageLayoutView="0" workbookViewId="0" topLeftCell="A1">
      <pane ySplit="1" topLeftCell="A8" activePane="bottomLeft" state="frozen"/>
      <selection pane="topLeft" activeCell="A1" sqref="A1"/>
      <selection pane="bottomLeft" activeCell="E12" sqref="E12"/>
    </sheetView>
  </sheetViews>
  <sheetFormatPr defaultColWidth="9.140625" defaultRowHeight="15"/>
  <cols>
    <col min="1" max="1" width="30.7109375" style="79" customWidth="1"/>
    <col min="2" max="2" width="24.28125" style="79" customWidth="1"/>
    <col min="3" max="3" width="11.00390625" style="123" bestFit="1" customWidth="1"/>
    <col min="4" max="4" width="7.140625" style="97" bestFit="1" customWidth="1"/>
    <col min="5" max="5" width="11.00390625" style="121" bestFit="1" customWidth="1"/>
    <col min="6" max="6" width="10.28125" style="79" bestFit="1" customWidth="1"/>
    <col min="7" max="8" width="9.57421875" style="79" bestFit="1" customWidth="1"/>
    <col min="9" max="9" width="31.140625" style="79" customWidth="1"/>
    <col min="10" max="10" width="12.140625" style="79" bestFit="1" customWidth="1"/>
    <col min="11" max="11" width="11.28125" style="79" bestFit="1" customWidth="1"/>
    <col min="12" max="12" width="1.421875" style="122" customWidth="1"/>
    <col min="13" max="13" width="11.28125" style="79" bestFit="1" customWidth="1"/>
    <col min="14" max="15" width="9.7109375" style="123" customWidth="1"/>
    <col min="16" max="16" width="5.28125" style="97" bestFit="1" customWidth="1"/>
    <col min="17" max="16384" width="8.8515625" style="79" customWidth="1"/>
  </cols>
  <sheetData>
    <row r="1" spans="1:16" s="97" customFormat="1" ht="45.75" customHeight="1">
      <c r="A1" s="96" t="s">
        <v>12</v>
      </c>
      <c r="B1" s="96" t="s">
        <v>13</v>
      </c>
      <c r="C1" s="84" t="s">
        <v>65</v>
      </c>
      <c r="D1" s="96" t="s">
        <v>14</v>
      </c>
      <c r="E1" s="84" t="s">
        <v>15</v>
      </c>
      <c r="F1" s="96" t="s">
        <v>16</v>
      </c>
      <c r="G1" s="96" t="s">
        <v>17</v>
      </c>
      <c r="H1" s="96" t="s">
        <v>18</v>
      </c>
      <c r="I1" s="96" t="s">
        <v>19</v>
      </c>
      <c r="J1" s="84" t="s">
        <v>58</v>
      </c>
      <c r="K1" s="84" t="s">
        <v>59</v>
      </c>
      <c r="L1" s="93"/>
      <c r="M1" s="92" t="s">
        <v>60</v>
      </c>
      <c r="N1" s="88" t="s">
        <v>68</v>
      </c>
      <c r="O1" s="88" t="s">
        <v>67</v>
      </c>
      <c r="P1" s="85" t="s">
        <v>69</v>
      </c>
    </row>
    <row r="2" spans="1:16" ht="12">
      <c r="A2" s="77"/>
      <c r="B2" s="77"/>
      <c r="C2" s="98"/>
      <c r="D2" s="104"/>
      <c r="E2" s="101"/>
      <c r="F2" s="105"/>
      <c r="G2" s="105"/>
      <c r="H2" s="106"/>
      <c r="I2" s="64"/>
      <c r="J2" s="101"/>
      <c r="K2" s="101"/>
      <c r="L2" s="102"/>
      <c r="M2" s="101"/>
      <c r="N2" s="101"/>
      <c r="O2" s="101"/>
      <c r="P2" s="103"/>
    </row>
    <row r="3" spans="1:16" ht="96">
      <c r="A3" s="78" t="s">
        <v>115</v>
      </c>
      <c r="B3" s="64" t="s">
        <v>115</v>
      </c>
      <c r="C3" s="101">
        <v>300000</v>
      </c>
      <c r="D3" s="103" t="s">
        <v>108</v>
      </c>
      <c r="E3" s="374">
        <v>271219.09</v>
      </c>
      <c r="F3" s="108">
        <v>44566</v>
      </c>
      <c r="G3" s="108">
        <v>44566</v>
      </c>
      <c r="H3" s="129" t="s">
        <v>933</v>
      </c>
      <c r="I3" s="179" t="s">
        <v>932</v>
      </c>
      <c r="J3" s="175">
        <v>271219.09</v>
      </c>
      <c r="K3" s="78"/>
      <c r="L3" s="109"/>
      <c r="M3" s="78"/>
      <c r="N3" s="175">
        <v>271219.09</v>
      </c>
      <c r="O3" s="101"/>
      <c r="P3" s="103">
        <v>1</v>
      </c>
    </row>
    <row r="4" spans="1:16" ht="60">
      <c r="A4" s="78" t="s">
        <v>266</v>
      </c>
      <c r="B4" s="64" t="s">
        <v>271</v>
      </c>
      <c r="C4" s="101">
        <v>30310</v>
      </c>
      <c r="D4" s="103" t="s">
        <v>108</v>
      </c>
      <c r="E4" s="130">
        <v>12925</v>
      </c>
      <c r="F4" s="108">
        <v>44462</v>
      </c>
      <c r="G4" s="129">
        <v>44648</v>
      </c>
      <c r="H4" s="129">
        <v>44658</v>
      </c>
      <c r="I4" s="64" t="s">
        <v>272</v>
      </c>
      <c r="J4" s="101"/>
      <c r="K4" s="101">
        <v>12925</v>
      </c>
      <c r="L4" s="109"/>
      <c r="M4" s="78"/>
      <c r="N4" s="101">
        <v>12925</v>
      </c>
      <c r="P4" s="103">
        <v>1</v>
      </c>
    </row>
    <row r="5" spans="1:16" s="163" customFormat="1" ht="48">
      <c r="A5" s="48" t="s">
        <v>266</v>
      </c>
      <c r="B5" s="77" t="s">
        <v>331</v>
      </c>
      <c r="C5" s="99">
        <v>75000</v>
      </c>
      <c r="D5" s="107" t="s">
        <v>108</v>
      </c>
      <c r="E5" s="260">
        <v>75000</v>
      </c>
      <c r="F5" s="106">
        <v>44530</v>
      </c>
      <c r="G5" s="106">
        <v>44663</v>
      </c>
      <c r="H5" s="106">
        <v>44678</v>
      </c>
      <c r="I5" s="77" t="s">
        <v>389</v>
      </c>
      <c r="J5" s="99">
        <v>75000</v>
      </c>
      <c r="K5" s="48"/>
      <c r="L5" s="109"/>
      <c r="M5" s="48"/>
      <c r="N5" s="99">
        <v>75000</v>
      </c>
      <c r="O5" s="99"/>
      <c r="P5" s="107">
        <v>1</v>
      </c>
    </row>
    <row r="6" spans="1:16" ht="84">
      <c r="A6" s="78" t="s">
        <v>474</v>
      </c>
      <c r="B6" s="64" t="s">
        <v>475</v>
      </c>
      <c r="C6" s="99">
        <v>25000</v>
      </c>
      <c r="D6" s="103" t="s">
        <v>108</v>
      </c>
      <c r="E6" s="130">
        <v>25000</v>
      </c>
      <c r="F6" s="108">
        <v>44379</v>
      </c>
      <c r="G6" s="108">
        <v>44406</v>
      </c>
      <c r="H6" s="108">
        <v>44700</v>
      </c>
      <c r="I6" s="64" t="s">
        <v>476</v>
      </c>
      <c r="J6" s="101">
        <v>25000</v>
      </c>
      <c r="K6" s="78"/>
      <c r="L6" s="109"/>
      <c r="M6" s="78"/>
      <c r="N6" s="99">
        <v>25000</v>
      </c>
      <c r="O6" s="99"/>
      <c r="P6" s="103">
        <v>1</v>
      </c>
    </row>
    <row r="7" spans="1:16" s="163" customFormat="1" ht="24">
      <c r="A7" s="81" t="s">
        <v>496</v>
      </c>
      <c r="B7" s="81" t="s">
        <v>497</v>
      </c>
      <c r="C7" s="257">
        <v>10000</v>
      </c>
      <c r="D7" s="244" t="s">
        <v>108</v>
      </c>
      <c r="E7" s="258">
        <v>10000</v>
      </c>
      <c r="F7" s="259">
        <v>44564</v>
      </c>
      <c r="G7" s="259">
        <v>44564</v>
      </c>
      <c r="H7" s="259">
        <v>44564</v>
      </c>
      <c r="I7" s="81"/>
      <c r="J7" s="257">
        <v>10000</v>
      </c>
      <c r="K7" s="257"/>
      <c r="L7" s="114"/>
      <c r="M7" s="256"/>
      <c r="N7" s="257">
        <v>10000</v>
      </c>
      <c r="O7" s="257"/>
      <c r="P7" s="244">
        <v>1</v>
      </c>
    </row>
    <row r="8" spans="1:16" ht="75" customHeight="1">
      <c r="A8" s="78" t="s">
        <v>593</v>
      </c>
      <c r="B8" s="64" t="s">
        <v>594</v>
      </c>
      <c r="C8" s="101">
        <v>100050</v>
      </c>
      <c r="D8" s="103" t="s">
        <v>108</v>
      </c>
      <c r="E8" s="130">
        <v>100050</v>
      </c>
      <c r="F8" s="108">
        <v>44547</v>
      </c>
      <c r="G8" s="385">
        <v>2021</v>
      </c>
      <c r="H8" s="129" t="s">
        <v>961</v>
      </c>
      <c r="I8" s="322" t="s">
        <v>1158</v>
      </c>
      <c r="J8" s="144">
        <v>26107</v>
      </c>
      <c r="K8" s="78"/>
      <c r="L8" s="109"/>
      <c r="M8" s="78"/>
      <c r="N8" s="175">
        <v>26107</v>
      </c>
      <c r="O8" s="101"/>
      <c r="P8" s="103">
        <v>1</v>
      </c>
    </row>
    <row r="9" spans="1:16" ht="48">
      <c r="A9" s="78" t="s">
        <v>474</v>
      </c>
      <c r="B9" s="64" t="s">
        <v>682</v>
      </c>
      <c r="C9" s="101">
        <v>25000</v>
      </c>
      <c r="D9" s="103" t="s">
        <v>108</v>
      </c>
      <c r="E9" s="130">
        <v>25000</v>
      </c>
      <c r="F9" s="108">
        <v>44670</v>
      </c>
      <c r="G9" s="108">
        <v>44769</v>
      </c>
      <c r="H9" s="259">
        <v>44802</v>
      </c>
      <c r="I9" s="64" t="s">
        <v>795</v>
      </c>
      <c r="J9" s="101">
        <v>25000</v>
      </c>
      <c r="K9" s="101"/>
      <c r="L9" s="109"/>
      <c r="M9" s="78"/>
      <c r="N9" s="101">
        <v>25000</v>
      </c>
      <c r="O9" s="101"/>
      <c r="P9" s="103">
        <v>1</v>
      </c>
    </row>
    <row r="10" spans="1:16" ht="48">
      <c r="A10" s="78" t="s">
        <v>482</v>
      </c>
      <c r="B10" s="64" t="s">
        <v>693</v>
      </c>
      <c r="C10" s="101">
        <v>30345</v>
      </c>
      <c r="D10" s="103" t="s">
        <v>108</v>
      </c>
      <c r="E10" s="130">
        <v>28960</v>
      </c>
      <c r="F10" s="108">
        <v>44671</v>
      </c>
      <c r="G10" s="108">
        <v>44769</v>
      </c>
      <c r="H10" s="259">
        <v>44802</v>
      </c>
      <c r="I10" s="64" t="s">
        <v>796</v>
      </c>
      <c r="J10" s="101">
        <v>28960</v>
      </c>
      <c r="K10" s="101"/>
      <c r="L10" s="109"/>
      <c r="M10" s="78"/>
      <c r="N10" s="101"/>
      <c r="O10" s="101"/>
      <c r="P10" s="103">
        <v>1</v>
      </c>
    </row>
    <row r="11" spans="1:16" ht="48">
      <c r="A11" s="78" t="s">
        <v>176</v>
      </c>
      <c r="B11" s="64" t="s">
        <v>709</v>
      </c>
      <c r="C11" s="101">
        <v>1635</v>
      </c>
      <c r="D11" s="103" t="s">
        <v>108</v>
      </c>
      <c r="E11" s="130">
        <v>1635</v>
      </c>
      <c r="F11" s="108">
        <v>44741</v>
      </c>
      <c r="G11" s="108">
        <v>44769</v>
      </c>
      <c r="H11" s="259">
        <v>44802</v>
      </c>
      <c r="I11" s="64" t="s">
        <v>797</v>
      </c>
      <c r="J11" s="101">
        <v>1635</v>
      </c>
      <c r="K11" s="78"/>
      <c r="L11" s="109"/>
      <c r="M11" s="78"/>
      <c r="N11" s="101">
        <v>1635</v>
      </c>
      <c r="O11" s="101"/>
      <c r="P11" s="103">
        <v>1</v>
      </c>
    </row>
    <row r="12" spans="1:16" ht="24">
      <c r="A12" s="78" t="s">
        <v>496</v>
      </c>
      <c r="B12" s="64" t="s">
        <v>747</v>
      </c>
      <c r="C12" s="101">
        <v>214704</v>
      </c>
      <c r="D12" s="103" t="s">
        <v>108</v>
      </c>
      <c r="E12" s="130">
        <v>214704</v>
      </c>
      <c r="F12" s="108">
        <v>44749</v>
      </c>
      <c r="G12" s="108">
        <v>44762</v>
      </c>
      <c r="H12" s="108">
        <v>44763</v>
      </c>
      <c r="I12" s="64"/>
      <c r="J12" s="101">
        <v>214704</v>
      </c>
      <c r="K12" s="78"/>
      <c r="L12" s="109"/>
      <c r="M12" s="78"/>
      <c r="N12" s="101">
        <v>214704</v>
      </c>
      <c r="O12" s="101"/>
      <c r="P12" s="103">
        <v>1</v>
      </c>
    </row>
    <row r="13" spans="1:16" ht="24">
      <c r="A13" s="78" t="s">
        <v>827</v>
      </c>
      <c r="B13" s="64" t="s">
        <v>828</v>
      </c>
      <c r="C13" s="101">
        <v>55000</v>
      </c>
      <c r="D13" s="103" t="s">
        <v>108</v>
      </c>
      <c r="E13" s="130">
        <v>55000</v>
      </c>
      <c r="F13" s="108">
        <v>44789</v>
      </c>
      <c r="G13" s="108">
        <v>44790</v>
      </c>
      <c r="H13" s="414" t="s">
        <v>1032</v>
      </c>
      <c r="I13" s="64" t="s">
        <v>1031</v>
      </c>
      <c r="J13" s="101">
        <v>55000</v>
      </c>
      <c r="K13" s="78"/>
      <c r="L13" s="109"/>
      <c r="M13" s="78"/>
      <c r="N13" s="101">
        <v>55000</v>
      </c>
      <c r="O13" s="101"/>
      <c r="P13" s="103">
        <v>1</v>
      </c>
    </row>
    <row r="14" spans="1:16" ht="12">
      <c r="A14" s="78" t="s">
        <v>159</v>
      </c>
      <c r="B14" s="64" t="s">
        <v>1030</v>
      </c>
      <c r="C14" s="101">
        <v>331570</v>
      </c>
      <c r="D14" s="103" t="s">
        <v>108</v>
      </c>
      <c r="E14" s="130">
        <v>331570</v>
      </c>
      <c r="F14" s="108">
        <v>44698</v>
      </c>
      <c r="G14" s="108">
        <v>44867</v>
      </c>
      <c r="H14" s="78"/>
      <c r="I14" s="64"/>
      <c r="J14" s="101">
        <v>331570</v>
      </c>
      <c r="K14" s="78"/>
      <c r="L14" s="109"/>
      <c r="M14" s="78"/>
      <c r="N14" s="101">
        <v>331570</v>
      </c>
      <c r="O14" s="101"/>
      <c r="P14" s="103">
        <v>1</v>
      </c>
    </row>
    <row r="15" spans="1:16" ht="12">
      <c r="A15" s="78"/>
      <c r="B15" s="64"/>
      <c r="C15" s="101"/>
      <c r="D15" s="103"/>
      <c r="E15" s="130"/>
      <c r="F15" s="108"/>
      <c r="G15" s="108"/>
      <c r="H15" s="78"/>
      <c r="I15" s="64"/>
      <c r="J15" s="78"/>
      <c r="K15" s="78"/>
      <c r="L15" s="109"/>
      <c r="M15" s="78"/>
      <c r="N15" s="101"/>
      <c r="O15" s="101"/>
      <c r="P15" s="103"/>
    </row>
    <row r="16" spans="1:16" ht="12">
      <c r="A16" s="78"/>
      <c r="B16" s="64"/>
      <c r="C16" s="101"/>
      <c r="D16" s="103"/>
      <c r="E16" s="130"/>
      <c r="F16" s="108"/>
      <c r="G16" s="108"/>
      <c r="H16" s="78"/>
      <c r="I16" s="64"/>
      <c r="J16" s="78"/>
      <c r="K16" s="78"/>
      <c r="L16" s="109"/>
      <c r="M16" s="78"/>
      <c r="N16" s="101"/>
      <c r="O16" s="101"/>
      <c r="P16" s="103"/>
    </row>
    <row r="17" spans="1:16" ht="12">
      <c r="A17" s="78"/>
      <c r="B17" s="78"/>
      <c r="C17" s="101"/>
      <c r="D17" s="103"/>
      <c r="E17" s="130"/>
      <c r="F17" s="78"/>
      <c r="G17" s="78"/>
      <c r="H17" s="78"/>
      <c r="I17" s="78"/>
      <c r="J17" s="78"/>
      <c r="K17" s="78"/>
      <c r="L17" s="109"/>
      <c r="M17" s="78"/>
      <c r="N17" s="101"/>
      <c r="O17" s="101"/>
      <c r="P17" s="103"/>
    </row>
    <row r="18" spans="1:16" ht="12">
      <c r="A18" s="83"/>
      <c r="B18" s="83"/>
      <c r="C18" s="131"/>
      <c r="D18" s="132"/>
      <c r="E18" s="115"/>
      <c r="F18" s="83"/>
      <c r="G18" s="83"/>
      <c r="H18" s="83"/>
      <c r="I18" s="116" t="s">
        <v>10</v>
      </c>
      <c r="J18" s="117">
        <f aca="true" t="shared" si="0" ref="J18:P18">SUM(J2:J17)</f>
        <v>1064195.09</v>
      </c>
      <c r="K18" s="117">
        <f t="shared" si="0"/>
        <v>12925</v>
      </c>
      <c r="L18" s="118"/>
      <c r="M18" s="117">
        <f t="shared" si="0"/>
        <v>0</v>
      </c>
      <c r="N18" s="119">
        <f t="shared" si="0"/>
        <v>1048160.0900000001</v>
      </c>
      <c r="O18" s="119">
        <f t="shared" si="0"/>
        <v>0</v>
      </c>
      <c r="P18" s="120">
        <f t="shared" si="0"/>
        <v>12</v>
      </c>
    </row>
    <row r="19" ht="12" thickBot="1"/>
    <row r="20" spans="9:10" ht="12" thickBot="1">
      <c r="I20" s="124" t="s">
        <v>76</v>
      </c>
      <c r="J20" s="125">
        <f>J18+K18</f>
        <v>1077120.09</v>
      </c>
    </row>
  </sheetData>
  <sheetProtection/>
  <printOp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M36"/>
  <sheetViews>
    <sheetView zoomScalePageLayoutView="0" workbookViewId="0" topLeftCell="A1">
      <pane ySplit="1" topLeftCell="A14" activePane="bottomLeft" state="frozen"/>
      <selection pane="topLeft" activeCell="A1" sqref="A1"/>
      <selection pane="bottomLeft" activeCell="G21" sqref="G21"/>
    </sheetView>
  </sheetViews>
  <sheetFormatPr defaultColWidth="9.140625" defaultRowHeight="15"/>
  <cols>
    <col min="1" max="1" width="30.8515625" style="79" customWidth="1"/>
    <col min="2" max="2" width="27.28125" style="79" bestFit="1" customWidth="1"/>
    <col min="3" max="3" width="11.7109375" style="79" bestFit="1" customWidth="1"/>
    <col min="4" max="4" width="8.57421875" style="79" bestFit="1" customWidth="1"/>
    <col min="5" max="5" width="11.28125" style="79" customWidth="1"/>
    <col min="6" max="6" width="12.28125" style="79" bestFit="1" customWidth="1"/>
    <col min="7" max="7" width="10.57421875" style="79" bestFit="1" customWidth="1"/>
    <col min="8" max="8" width="52.57421875" style="79" customWidth="1"/>
    <col min="9" max="9" width="12.7109375" style="79" bestFit="1" customWidth="1"/>
    <col min="10" max="10" width="1.421875" style="122" customWidth="1"/>
    <col min="11" max="11" width="9.00390625" style="123" bestFit="1" customWidth="1"/>
    <col min="12" max="12" width="8.8515625" style="123" bestFit="1" customWidth="1"/>
    <col min="13" max="13" width="5.7109375" style="169" bestFit="1" customWidth="1"/>
    <col min="14" max="16384" width="9.140625" style="79" customWidth="1"/>
  </cols>
  <sheetData>
    <row r="1" spans="1:13" s="97" customFormat="1" ht="36">
      <c r="A1" s="156" t="s">
        <v>12</v>
      </c>
      <c r="B1" s="156" t="s">
        <v>13</v>
      </c>
      <c r="C1" s="156" t="s">
        <v>65</v>
      </c>
      <c r="D1" s="156" t="s">
        <v>14</v>
      </c>
      <c r="E1" s="156" t="s">
        <v>16</v>
      </c>
      <c r="F1" s="156" t="s">
        <v>17</v>
      </c>
      <c r="G1" s="156" t="s">
        <v>18</v>
      </c>
      <c r="H1" s="157" t="s">
        <v>19</v>
      </c>
      <c r="I1" s="156" t="s">
        <v>15</v>
      </c>
      <c r="J1" s="133"/>
      <c r="K1" s="88" t="s">
        <v>68</v>
      </c>
      <c r="L1" s="88" t="s">
        <v>67</v>
      </c>
      <c r="M1" s="91" t="s">
        <v>69</v>
      </c>
    </row>
    <row r="2" spans="1:13" s="163" customFormat="1" ht="12">
      <c r="A2" s="77"/>
      <c r="B2" s="77"/>
      <c r="C2" s="98"/>
      <c r="D2" s="158"/>
      <c r="E2" s="100"/>
      <c r="F2" s="148"/>
      <c r="G2" s="106"/>
      <c r="H2" s="159"/>
      <c r="I2" s="160"/>
      <c r="J2" s="161"/>
      <c r="K2" s="101"/>
      <c r="L2" s="101"/>
      <c r="M2" s="162"/>
    </row>
    <row r="3" spans="1:13" ht="75" customHeight="1">
      <c r="A3" s="78" t="s">
        <v>182</v>
      </c>
      <c r="B3" s="78" t="s">
        <v>191</v>
      </c>
      <c r="C3" s="101">
        <v>30000</v>
      </c>
      <c r="D3" s="103" t="s">
        <v>108</v>
      </c>
      <c r="E3" s="105">
        <v>44421</v>
      </c>
      <c r="F3" s="105">
        <v>44522</v>
      </c>
      <c r="G3" s="129">
        <v>44600</v>
      </c>
      <c r="H3" s="322" t="s">
        <v>192</v>
      </c>
      <c r="I3" s="101">
        <v>28000</v>
      </c>
      <c r="J3" s="109"/>
      <c r="K3" s="101"/>
      <c r="L3" s="144"/>
      <c r="M3" s="162">
        <v>1</v>
      </c>
    </row>
    <row r="4" spans="1:13" s="163" customFormat="1" ht="156">
      <c r="A4" s="77" t="s">
        <v>106</v>
      </c>
      <c r="B4" s="77" t="s">
        <v>337</v>
      </c>
      <c r="C4" s="98">
        <v>30000</v>
      </c>
      <c r="D4" s="158" t="s">
        <v>108</v>
      </c>
      <c r="E4" s="100">
        <v>44532</v>
      </c>
      <c r="F4" s="148">
        <v>44663</v>
      </c>
      <c r="G4" s="259">
        <v>44678</v>
      </c>
      <c r="H4" s="164" t="s">
        <v>927</v>
      </c>
      <c r="I4" s="160">
        <v>30000</v>
      </c>
      <c r="J4" s="161"/>
      <c r="K4" s="99"/>
      <c r="L4" s="99"/>
      <c r="M4" s="177">
        <v>1</v>
      </c>
    </row>
    <row r="5" spans="1:13" s="163" customFormat="1" ht="36">
      <c r="A5" s="77" t="s">
        <v>105</v>
      </c>
      <c r="B5" s="77" t="s">
        <v>338</v>
      </c>
      <c r="C5" s="98">
        <v>30000</v>
      </c>
      <c r="D5" s="158" t="s">
        <v>108</v>
      </c>
      <c r="E5" s="100">
        <v>44522</v>
      </c>
      <c r="F5" s="148">
        <v>44663</v>
      </c>
      <c r="G5" s="259">
        <v>44678</v>
      </c>
      <c r="H5" s="164" t="s">
        <v>396</v>
      </c>
      <c r="I5" s="160">
        <v>30000</v>
      </c>
      <c r="J5" s="161"/>
      <c r="K5" s="99"/>
      <c r="L5" s="99"/>
      <c r="M5" s="177">
        <v>1</v>
      </c>
    </row>
    <row r="6" spans="1:13" s="163" customFormat="1" ht="60">
      <c r="A6" s="77" t="s">
        <v>182</v>
      </c>
      <c r="B6" s="77" t="s">
        <v>339</v>
      </c>
      <c r="C6" s="98">
        <v>30000</v>
      </c>
      <c r="D6" s="158" t="s">
        <v>108</v>
      </c>
      <c r="E6" s="100">
        <v>44558</v>
      </c>
      <c r="F6" s="148">
        <v>44663</v>
      </c>
      <c r="G6" s="106">
        <v>44721</v>
      </c>
      <c r="H6" s="164" t="s">
        <v>526</v>
      </c>
      <c r="I6" s="160">
        <v>30000</v>
      </c>
      <c r="J6" s="161"/>
      <c r="K6" s="99"/>
      <c r="L6" s="99"/>
      <c r="M6" s="177">
        <v>1</v>
      </c>
    </row>
    <row r="7" spans="1:13" s="163" customFormat="1" ht="36">
      <c r="A7" s="77" t="s">
        <v>336</v>
      </c>
      <c r="B7" s="77" t="s">
        <v>340</v>
      </c>
      <c r="C7" s="98">
        <v>30000</v>
      </c>
      <c r="D7" s="158" t="s">
        <v>108</v>
      </c>
      <c r="E7" s="100">
        <v>44553</v>
      </c>
      <c r="F7" s="148">
        <v>44663</v>
      </c>
      <c r="G7" s="259">
        <v>44678</v>
      </c>
      <c r="H7" s="164" t="s">
        <v>396</v>
      </c>
      <c r="I7" s="160">
        <v>30000</v>
      </c>
      <c r="J7" s="161"/>
      <c r="K7" s="99"/>
      <c r="L7" s="99"/>
      <c r="M7" s="177">
        <v>1</v>
      </c>
    </row>
    <row r="8" spans="1:13" s="163" customFormat="1" ht="60">
      <c r="A8" s="77" t="s">
        <v>132</v>
      </c>
      <c r="B8" s="77" t="s">
        <v>341</v>
      </c>
      <c r="C8" s="98">
        <v>30000</v>
      </c>
      <c r="D8" s="158" t="s">
        <v>108</v>
      </c>
      <c r="E8" s="100">
        <v>44540</v>
      </c>
      <c r="F8" s="148">
        <v>44663</v>
      </c>
      <c r="G8" s="106">
        <v>44678</v>
      </c>
      <c r="H8" s="164" t="s">
        <v>427</v>
      </c>
      <c r="I8" s="160">
        <v>30000</v>
      </c>
      <c r="J8" s="161"/>
      <c r="K8" s="99"/>
      <c r="L8" s="99"/>
      <c r="M8" s="177">
        <v>1</v>
      </c>
    </row>
    <row r="9" spans="1:13" s="163" customFormat="1" ht="36">
      <c r="A9" s="77" t="s">
        <v>343</v>
      </c>
      <c r="B9" s="77" t="s">
        <v>344</v>
      </c>
      <c r="C9" s="98">
        <v>15000</v>
      </c>
      <c r="D9" s="158" t="s">
        <v>108</v>
      </c>
      <c r="E9" s="100">
        <v>44557</v>
      </c>
      <c r="F9" s="148">
        <v>44663</v>
      </c>
      <c r="G9" s="259">
        <v>44678</v>
      </c>
      <c r="H9" s="164" t="s">
        <v>397</v>
      </c>
      <c r="I9" s="160">
        <v>15000</v>
      </c>
      <c r="J9" s="161"/>
      <c r="K9" s="99"/>
      <c r="L9" s="99"/>
      <c r="M9" s="177">
        <v>1</v>
      </c>
    </row>
    <row r="10" spans="1:13" s="163" customFormat="1" ht="36">
      <c r="A10" s="77" t="s">
        <v>343</v>
      </c>
      <c r="B10" s="77" t="s">
        <v>345</v>
      </c>
      <c r="C10" s="98">
        <v>15000</v>
      </c>
      <c r="D10" s="158" t="s">
        <v>108</v>
      </c>
      <c r="E10" s="100">
        <v>44557</v>
      </c>
      <c r="F10" s="148">
        <v>44663</v>
      </c>
      <c r="G10" s="259">
        <v>44678</v>
      </c>
      <c r="H10" s="164" t="s">
        <v>397</v>
      </c>
      <c r="I10" s="160">
        <v>15000</v>
      </c>
      <c r="J10" s="161"/>
      <c r="K10" s="99"/>
      <c r="L10" s="99"/>
      <c r="M10" s="177">
        <v>1</v>
      </c>
    </row>
    <row r="11" spans="1:13" s="163" customFormat="1" ht="38.25" customHeight="1">
      <c r="A11" s="77" t="s">
        <v>321</v>
      </c>
      <c r="B11" s="77" t="s">
        <v>329</v>
      </c>
      <c r="C11" s="98">
        <v>25000</v>
      </c>
      <c r="D11" s="158" t="s">
        <v>108</v>
      </c>
      <c r="E11" s="100">
        <v>44524</v>
      </c>
      <c r="F11" s="148">
        <v>44663</v>
      </c>
      <c r="G11" s="259">
        <v>44678</v>
      </c>
      <c r="H11" s="77" t="s">
        <v>422</v>
      </c>
      <c r="I11" s="160">
        <v>25000</v>
      </c>
      <c r="J11" s="161"/>
      <c r="K11" s="99"/>
      <c r="L11" s="99"/>
      <c r="M11" s="177">
        <v>1</v>
      </c>
    </row>
    <row r="12" spans="1:13" s="163" customFormat="1" ht="36">
      <c r="A12" s="77" t="s">
        <v>642</v>
      </c>
      <c r="B12" s="77" t="s">
        <v>646</v>
      </c>
      <c r="C12" s="98">
        <v>30000</v>
      </c>
      <c r="D12" s="158" t="s">
        <v>108</v>
      </c>
      <c r="E12" s="100">
        <v>44690</v>
      </c>
      <c r="F12" s="148">
        <v>44769</v>
      </c>
      <c r="G12" s="259">
        <v>44802</v>
      </c>
      <c r="H12" s="159" t="s">
        <v>798</v>
      </c>
      <c r="I12" s="160">
        <v>30000</v>
      </c>
      <c r="J12" s="161"/>
      <c r="K12" s="99"/>
      <c r="L12" s="99"/>
      <c r="M12" s="177">
        <v>1</v>
      </c>
    </row>
    <row r="13" spans="1:13" s="163" customFormat="1" ht="36">
      <c r="A13" s="77" t="s">
        <v>643</v>
      </c>
      <c r="B13" s="77" t="s">
        <v>647</v>
      </c>
      <c r="C13" s="98">
        <v>30000</v>
      </c>
      <c r="D13" s="158" t="s">
        <v>108</v>
      </c>
      <c r="E13" s="100">
        <v>44682</v>
      </c>
      <c r="F13" s="148">
        <v>44769</v>
      </c>
      <c r="G13" s="259">
        <v>44802</v>
      </c>
      <c r="H13" s="159" t="s">
        <v>798</v>
      </c>
      <c r="I13" s="160">
        <v>30000</v>
      </c>
      <c r="J13" s="161"/>
      <c r="K13" s="99"/>
      <c r="L13" s="99"/>
      <c r="M13" s="177">
        <v>1</v>
      </c>
    </row>
    <row r="14" spans="1:13" s="163" customFormat="1" ht="36">
      <c r="A14" s="77" t="s">
        <v>273</v>
      </c>
      <c r="B14" s="77" t="s">
        <v>648</v>
      </c>
      <c r="C14" s="98">
        <v>30000</v>
      </c>
      <c r="D14" s="158" t="s">
        <v>108</v>
      </c>
      <c r="E14" s="100">
        <v>44686</v>
      </c>
      <c r="F14" s="148">
        <v>44769</v>
      </c>
      <c r="G14" s="259">
        <v>44802</v>
      </c>
      <c r="H14" s="159" t="s">
        <v>798</v>
      </c>
      <c r="I14" s="160">
        <v>30000</v>
      </c>
      <c r="J14" s="161"/>
      <c r="K14" s="99">
        <v>30000</v>
      </c>
      <c r="L14" s="99"/>
      <c r="M14" s="177">
        <v>1</v>
      </c>
    </row>
    <row r="15" spans="1:13" s="163" customFormat="1" ht="60">
      <c r="A15" s="77" t="s">
        <v>273</v>
      </c>
      <c r="B15" s="77" t="s">
        <v>649</v>
      </c>
      <c r="C15" s="98">
        <v>78000</v>
      </c>
      <c r="D15" s="158" t="s">
        <v>108</v>
      </c>
      <c r="E15" s="100">
        <v>44686</v>
      </c>
      <c r="F15" s="148">
        <v>44769</v>
      </c>
      <c r="G15" s="259">
        <v>44852</v>
      </c>
      <c r="H15" s="159" t="s">
        <v>928</v>
      </c>
      <c r="I15" s="262">
        <v>76888.79</v>
      </c>
      <c r="J15" s="161"/>
      <c r="K15" s="178">
        <v>76888.79</v>
      </c>
      <c r="L15" s="99"/>
      <c r="M15" s="177">
        <v>1</v>
      </c>
    </row>
    <row r="16" spans="1:13" s="163" customFormat="1" ht="36">
      <c r="A16" s="77" t="s">
        <v>644</v>
      </c>
      <c r="B16" s="77" t="s">
        <v>650</v>
      </c>
      <c r="C16" s="98">
        <v>30000</v>
      </c>
      <c r="D16" s="158" t="s">
        <v>108</v>
      </c>
      <c r="E16" s="100">
        <v>44659</v>
      </c>
      <c r="F16" s="148">
        <v>44769</v>
      </c>
      <c r="G16" s="384">
        <v>44802</v>
      </c>
      <c r="H16" s="164" t="s">
        <v>798</v>
      </c>
      <c r="I16" s="262">
        <v>30000</v>
      </c>
      <c r="J16" s="161"/>
      <c r="K16" s="178"/>
      <c r="L16" s="99"/>
      <c r="M16" s="177">
        <v>1</v>
      </c>
    </row>
    <row r="17" spans="1:13" s="163" customFormat="1" ht="36">
      <c r="A17" s="81" t="s">
        <v>644</v>
      </c>
      <c r="B17" s="81" t="s">
        <v>651</v>
      </c>
      <c r="C17" s="138">
        <v>40000</v>
      </c>
      <c r="D17" s="265" t="s">
        <v>108</v>
      </c>
      <c r="E17" s="140">
        <v>44659</v>
      </c>
      <c r="F17" s="141">
        <v>44769</v>
      </c>
      <c r="G17" s="259">
        <v>44802</v>
      </c>
      <c r="H17" s="266" t="s">
        <v>799</v>
      </c>
      <c r="I17" s="267">
        <v>40000</v>
      </c>
      <c r="J17" s="268"/>
      <c r="K17" s="257"/>
      <c r="L17" s="257"/>
      <c r="M17" s="269">
        <v>1</v>
      </c>
    </row>
    <row r="18" spans="1:13" ht="36">
      <c r="A18" s="78" t="s">
        <v>645</v>
      </c>
      <c r="B18" s="78" t="s">
        <v>652</v>
      </c>
      <c r="C18" s="101">
        <v>30000</v>
      </c>
      <c r="D18" s="103" t="s">
        <v>108</v>
      </c>
      <c r="E18" s="105">
        <v>44680</v>
      </c>
      <c r="F18" s="105">
        <v>44769</v>
      </c>
      <c r="G18" s="259">
        <v>44802</v>
      </c>
      <c r="H18" s="77" t="s">
        <v>800</v>
      </c>
      <c r="I18" s="101">
        <v>30000</v>
      </c>
      <c r="J18" s="109"/>
      <c r="K18" s="101"/>
      <c r="L18" s="175"/>
      <c r="M18" s="162">
        <v>1</v>
      </c>
    </row>
    <row r="19" spans="1:13" ht="12">
      <c r="A19" s="78" t="s">
        <v>620</v>
      </c>
      <c r="B19" s="78" t="s">
        <v>1112</v>
      </c>
      <c r="C19" s="101">
        <v>30000</v>
      </c>
      <c r="D19" s="103"/>
      <c r="E19" s="105">
        <v>44802</v>
      </c>
      <c r="F19" s="105"/>
      <c r="G19" s="129"/>
      <c r="H19" s="77"/>
      <c r="I19" s="101"/>
      <c r="J19" s="109"/>
      <c r="K19" s="101"/>
      <c r="L19" s="175"/>
      <c r="M19" s="162"/>
    </row>
    <row r="20" spans="1:13" ht="24">
      <c r="A20" s="78" t="s">
        <v>470</v>
      </c>
      <c r="B20" s="64" t="s">
        <v>1117</v>
      </c>
      <c r="C20" s="101">
        <v>25000</v>
      </c>
      <c r="D20" s="103"/>
      <c r="E20" s="105">
        <v>44803</v>
      </c>
      <c r="F20" s="105"/>
      <c r="G20" s="113"/>
      <c r="H20" s="77"/>
      <c r="I20" s="101"/>
      <c r="J20" s="109"/>
      <c r="K20" s="101"/>
      <c r="L20" s="175"/>
      <c r="M20" s="162"/>
    </row>
    <row r="21" spans="1:13" ht="12">
      <c r="A21" s="78"/>
      <c r="B21" s="78"/>
      <c r="C21" s="101"/>
      <c r="D21" s="103"/>
      <c r="E21" s="105"/>
      <c r="F21" s="105"/>
      <c r="G21" s="113"/>
      <c r="H21" s="77"/>
      <c r="I21" s="101"/>
      <c r="J21" s="109"/>
      <c r="K21" s="101"/>
      <c r="L21" s="175"/>
      <c r="M21" s="162"/>
    </row>
    <row r="22" spans="1:13" ht="12">
      <c r="A22" s="78"/>
      <c r="B22" s="78"/>
      <c r="C22" s="101"/>
      <c r="D22" s="103"/>
      <c r="E22" s="105"/>
      <c r="F22" s="105"/>
      <c r="G22" s="129"/>
      <c r="H22" s="77"/>
      <c r="I22" s="101"/>
      <c r="J22" s="109"/>
      <c r="K22" s="101"/>
      <c r="L22" s="175"/>
      <c r="M22" s="162"/>
    </row>
    <row r="23" spans="1:13" s="163" customFormat="1" ht="12">
      <c r="A23" s="77"/>
      <c r="B23" s="77"/>
      <c r="C23" s="98"/>
      <c r="D23" s="165"/>
      <c r="E23" s="100"/>
      <c r="F23" s="148"/>
      <c r="G23" s="108"/>
      <c r="H23" s="164"/>
      <c r="I23" s="160"/>
      <c r="J23" s="161"/>
      <c r="K23" s="101"/>
      <c r="L23" s="101"/>
      <c r="M23" s="162"/>
    </row>
    <row r="24" spans="1:13" s="163" customFormat="1" ht="12">
      <c r="A24" s="77"/>
      <c r="B24" s="77"/>
      <c r="C24" s="98"/>
      <c r="D24" s="158"/>
      <c r="E24" s="100"/>
      <c r="F24" s="148"/>
      <c r="G24" s="108"/>
      <c r="H24" s="64"/>
      <c r="I24" s="160"/>
      <c r="J24" s="161"/>
      <c r="K24" s="101"/>
      <c r="L24" s="101"/>
      <c r="M24" s="162"/>
    </row>
    <row r="25" spans="1:13" ht="12">
      <c r="A25" s="83"/>
      <c r="B25" s="83"/>
      <c r="C25" s="83"/>
      <c r="D25" s="83"/>
      <c r="E25" s="83"/>
      <c r="F25" s="83"/>
      <c r="G25" s="83"/>
      <c r="H25" s="116" t="s">
        <v>10</v>
      </c>
      <c r="I25" s="119">
        <f>SUM(I2:I24)</f>
        <v>499888.79</v>
      </c>
      <c r="J25" s="166"/>
      <c r="K25" s="119">
        <f>SUM(K2:K24)</f>
        <v>106888.79</v>
      </c>
      <c r="L25" s="119">
        <f>SUM(L2:L24)</f>
        <v>0</v>
      </c>
      <c r="M25" s="167">
        <f>SUM(M2:M24)</f>
        <v>16</v>
      </c>
    </row>
    <row r="30" ht="12">
      <c r="A30" s="168" t="s">
        <v>6</v>
      </c>
    </row>
    <row r="36" ht="12">
      <c r="F36" s="170"/>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N115"/>
  <sheetViews>
    <sheetView zoomScalePageLayoutView="0" workbookViewId="0" topLeftCell="A1">
      <pane ySplit="1" topLeftCell="A67" activePane="bottomLeft" state="frozen"/>
      <selection pane="topLeft" activeCell="A1" sqref="A1"/>
      <selection pane="bottomLeft" activeCell="A73" sqref="A73"/>
    </sheetView>
  </sheetViews>
  <sheetFormatPr defaultColWidth="9.140625" defaultRowHeight="15"/>
  <cols>
    <col min="1" max="1" width="50.28125" style="79" customWidth="1"/>
    <col min="2" max="2" width="36.7109375" style="179" customWidth="1"/>
    <col min="3" max="3" width="12.00390625" style="79" bestFit="1" customWidth="1"/>
    <col min="4" max="4" width="7.00390625" style="79" customWidth="1"/>
    <col min="5" max="6" width="10.421875" style="97" bestFit="1" customWidth="1"/>
    <col min="7" max="7" width="13.00390625" style="97" bestFit="1" customWidth="1"/>
    <col min="8" max="8" width="26.00390625" style="79" customWidth="1"/>
    <col min="9" max="9" width="12.140625" style="306" customWidth="1"/>
    <col min="10" max="10" width="1.421875" style="180" customWidth="1"/>
    <col min="11" max="11" width="7.8515625" style="123" bestFit="1" customWidth="1"/>
    <col min="12" max="12" width="10.00390625" style="123" bestFit="1" customWidth="1"/>
    <col min="13" max="13" width="5.28125" style="169" bestFit="1" customWidth="1"/>
    <col min="14" max="16384" width="9.140625" style="79" customWidth="1"/>
  </cols>
  <sheetData>
    <row r="1" spans="1:13" s="97" customFormat="1" ht="36">
      <c r="A1" s="171" t="s">
        <v>12</v>
      </c>
      <c r="B1" s="172" t="s">
        <v>13</v>
      </c>
      <c r="C1" s="172" t="s">
        <v>65</v>
      </c>
      <c r="D1" s="172" t="s">
        <v>14</v>
      </c>
      <c r="E1" s="172" t="s">
        <v>16</v>
      </c>
      <c r="F1" s="172" t="s">
        <v>17</v>
      </c>
      <c r="G1" s="172" t="s">
        <v>18</v>
      </c>
      <c r="H1" s="172" t="s">
        <v>19</v>
      </c>
      <c r="I1" s="304" t="s">
        <v>20</v>
      </c>
      <c r="J1" s="174"/>
      <c r="K1" s="88" t="s">
        <v>68</v>
      </c>
      <c r="L1" s="88" t="s">
        <v>67</v>
      </c>
      <c r="M1" s="91" t="s">
        <v>69</v>
      </c>
    </row>
    <row r="2" spans="1:13" ht="12">
      <c r="A2" s="64"/>
      <c r="B2" s="64"/>
      <c r="C2" s="175"/>
      <c r="D2" s="103"/>
      <c r="E2" s="105"/>
      <c r="F2" s="105"/>
      <c r="G2" s="105"/>
      <c r="H2" s="64"/>
      <c r="I2" s="175"/>
      <c r="J2" s="102"/>
      <c r="K2" s="101"/>
      <c r="L2" s="101"/>
      <c r="M2" s="162"/>
    </row>
    <row r="3" spans="1:13" ht="12" customHeight="1">
      <c r="A3" s="64" t="s">
        <v>259</v>
      </c>
      <c r="B3" s="64" t="s">
        <v>260</v>
      </c>
      <c r="C3" s="175">
        <v>4925</v>
      </c>
      <c r="D3" s="103" t="s">
        <v>108</v>
      </c>
      <c r="E3" s="105">
        <v>44625</v>
      </c>
      <c r="F3" s="105">
        <v>44637</v>
      </c>
      <c r="G3" s="105">
        <v>44649</v>
      </c>
      <c r="H3" s="64"/>
      <c r="I3" s="175">
        <v>4925</v>
      </c>
      <c r="J3" s="102"/>
      <c r="K3" s="101"/>
      <c r="L3" s="101">
        <v>4925</v>
      </c>
      <c r="M3" s="162">
        <v>1</v>
      </c>
    </row>
    <row r="4" spans="1:13" ht="12">
      <c r="A4" s="64" t="s">
        <v>216</v>
      </c>
      <c r="B4" s="64" t="s">
        <v>134</v>
      </c>
      <c r="C4" s="175">
        <v>5000</v>
      </c>
      <c r="D4" s="103" t="s">
        <v>108</v>
      </c>
      <c r="E4" s="105">
        <v>44600</v>
      </c>
      <c r="F4" s="105">
        <v>44615</v>
      </c>
      <c r="G4" s="105">
        <v>44623</v>
      </c>
      <c r="H4" s="64"/>
      <c r="I4" s="175">
        <v>5000</v>
      </c>
      <c r="J4" s="102"/>
      <c r="K4" s="101"/>
      <c r="L4" s="101"/>
      <c r="M4" s="162">
        <v>1</v>
      </c>
    </row>
    <row r="5" spans="1:13" ht="12">
      <c r="A5" s="64" t="s">
        <v>642</v>
      </c>
      <c r="B5" s="64" t="s">
        <v>726</v>
      </c>
      <c r="C5" s="175">
        <v>5000</v>
      </c>
      <c r="D5" s="103" t="s">
        <v>108</v>
      </c>
      <c r="E5" s="105">
        <v>44733</v>
      </c>
      <c r="F5" s="105">
        <v>44755</v>
      </c>
      <c r="G5" s="105">
        <v>44774</v>
      </c>
      <c r="H5" s="64"/>
      <c r="I5" s="175">
        <v>5000</v>
      </c>
      <c r="J5" s="102"/>
      <c r="K5" s="101"/>
      <c r="L5" s="101"/>
      <c r="M5" s="162">
        <v>1</v>
      </c>
    </row>
    <row r="6" spans="1:13" ht="12">
      <c r="A6" s="64" t="s">
        <v>760</v>
      </c>
      <c r="B6" s="64" t="s">
        <v>992</v>
      </c>
      <c r="C6" s="175">
        <v>4356</v>
      </c>
      <c r="D6" s="103" t="s">
        <v>108</v>
      </c>
      <c r="E6" s="105">
        <v>44844</v>
      </c>
      <c r="F6" s="105">
        <v>44859</v>
      </c>
      <c r="G6" s="105">
        <v>44881</v>
      </c>
      <c r="H6" s="64"/>
      <c r="I6" s="175">
        <v>4356</v>
      </c>
      <c r="J6" s="102"/>
      <c r="K6" s="101"/>
      <c r="L6" s="101"/>
      <c r="M6" s="162">
        <v>1</v>
      </c>
    </row>
    <row r="7" spans="1:13" ht="24">
      <c r="A7" s="64" t="s">
        <v>832</v>
      </c>
      <c r="B7" s="64" t="s">
        <v>833</v>
      </c>
      <c r="C7" s="175">
        <v>5000</v>
      </c>
      <c r="D7" s="103" t="s">
        <v>108</v>
      </c>
      <c r="E7" s="105">
        <v>44771</v>
      </c>
      <c r="F7" s="105">
        <v>44789</v>
      </c>
      <c r="G7" s="105">
        <v>44802</v>
      </c>
      <c r="H7" s="64"/>
      <c r="I7" s="175">
        <v>5000</v>
      </c>
      <c r="J7" s="102"/>
      <c r="K7" s="101"/>
      <c r="L7" s="101">
        <v>5000</v>
      </c>
      <c r="M7" s="162">
        <v>1</v>
      </c>
    </row>
    <row r="8" spans="1:13" ht="12">
      <c r="A8" s="64" t="s">
        <v>366</v>
      </c>
      <c r="B8" s="64" t="s">
        <v>370</v>
      </c>
      <c r="C8" s="175">
        <v>4000</v>
      </c>
      <c r="D8" s="103" t="s">
        <v>108</v>
      </c>
      <c r="E8" s="105">
        <v>44631</v>
      </c>
      <c r="F8" s="105">
        <v>44656</v>
      </c>
      <c r="G8" s="105">
        <v>44666</v>
      </c>
      <c r="H8" s="64"/>
      <c r="I8" s="175">
        <v>4000</v>
      </c>
      <c r="J8" s="102"/>
      <c r="K8" s="101">
        <v>4000</v>
      </c>
      <c r="L8" s="101"/>
      <c r="M8" s="162">
        <v>1</v>
      </c>
    </row>
    <row r="9" spans="1:13" ht="12">
      <c r="A9" s="64" t="s">
        <v>751</v>
      </c>
      <c r="B9" s="64" t="s">
        <v>888</v>
      </c>
      <c r="C9" s="175">
        <v>2000</v>
      </c>
      <c r="D9" s="103" t="s">
        <v>108</v>
      </c>
      <c r="E9" s="105">
        <v>44787</v>
      </c>
      <c r="F9" s="276">
        <v>44811</v>
      </c>
      <c r="G9" s="105">
        <v>44818</v>
      </c>
      <c r="H9" s="64"/>
      <c r="I9" s="175">
        <v>2000</v>
      </c>
      <c r="J9" s="102"/>
      <c r="K9" s="101">
        <v>2000</v>
      </c>
      <c r="L9" s="101"/>
      <c r="M9" s="162">
        <v>1</v>
      </c>
    </row>
    <row r="10" spans="1:13" ht="12">
      <c r="A10" s="64" t="s">
        <v>206</v>
      </c>
      <c r="B10" s="64" t="s">
        <v>440</v>
      </c>
      <c r="C10" s="175">
        <v>5000</v>
      </c>
      <c r="D10" s="103" t="s">
        <v>108</v>
      </c>
      <c r="E10" s="105">
        <v>44620</v>
      </c>
      <c r="F10" s="276">
        <v>44677</v>
      </c>
      <c r="G10" s="105">
        <v>44684</v>
      </c>
      <c r="H10" s="64"/>
      <c r="I10" s="175">
        <v>5000</v>
      </c>
      <c r="J10" s="102"/>
      <c r="K10" s="101">
        <v>5000</v>
      </c>
      <c r="L10" s="101"/>
      <c r="M10" s="162">
        <v>1</v>
      </c>
    </row>
    <row r="11" spans="1:13" ht="12">
      <c r="A11" s="64" t="s">
        <v>604</v>
      </c>
      <c r="B11" s="64" t="s">
        <v>605</v>
      </c>
      <c r="C11" s="175">
        <v>1822.11</v>
      </c>
      <c r="D11" s="103" t="s">
        <v>108</v>
      </c>
      <c r="E11" s="105">
        <v>44732</v>
      </c>
      <c r="F11" s="276">
        <v>44741</v>
      </c>
      <c r="G11" s="105">
        <v>44750</v>
      </c>
      <c r="H11" s="64"/>
      <c r="I11" s="175">
        <v>1822.11</v>
      </c>
      <c r="J11" s="102"/>
      <c r="K11" s="101"/>
      <c r="L11" s="101"/>
      <c r="M11" s="162">
        <v>1</v>
      </c>
    </row>
    <row r="12" spans="1:13" ht="12">
      <c r="A12" s="64" t="s">
        <v>433</v>
      </c>
      <c r="B12" s="64" t="s">
        <v>134</v>
      </c>
      <c r="C12" s="175">
        <v>5000</v>
      </c>
      <c r="D12" s="103" t="s">
        <v>108</v>
      </c>
      <c r="E12" s="105">
        <v>44620</v>
      </c>
      <c r="F12" s="276">
        <v>44677</v>
      </c>
      <c r="G12" s="105">
        <v>44684</v>
      </c>
      <c r="H12" s="64"/>
      <c r="I12" s="175">
        <v>5000</v>
      </c>
      <c r="J12" s="102"/>
      <c r="K12" s="101"/>
      <c r="L12" s="101"/>
      <c r="M12" s="162">
        <v>1</v>
      </c>
    </row>
    <row r="13" spans="1:13" ht="12">
      <c r="A13" s="64" t="s">
        <v>875</v>
      </c>
      <c r="B13" s="64" t="s">
        <v>884</v>
      </c>
      <c r="C13" s="175">
        <v>5000</v>
      </c>
      <c r="D13" s="103" t="s">
        <v>108</v>
      </c>
      <c r="E13" s="105">
        <v>44740</v>
      </c>
      <c r="F13" s="276">
        <v>44811</v>
      </c>
      <c r="G13" s="105">
        <v>44818</v>
      </c>
      <c r="H13" s="64"/>
      <c r="I13" s="175">
        <v>5000</v>
      </c>
      <c r="J13" s="102"/>
      <c r="K13" s="101"/>
      <c r="L13" s="101">
        <v>5000</v>
      </c>
      <c r="M13" s="162">
        <v>1</v>
      </c>
    </row>
    <row r="14" spans="1:13" ht="24">
      <c r="A14" s="64" t="s">
        <v>1054</v>
      </c>
      <c r="B14" s="64" t="s">
        <v>1055</v>
      </c>
      <c r="C14" s="175">
        <v>5000</v>
      </c>
      <c r="D14" s="103" t="s">
        <v>108</v>
      </c>
      <c r="E14" s="105">
        <v>44866</v>
      </c>
      <c r="F14" s="276">
        <v>44872</v>
      </c>
      <c r="G14" s="105">
        <v>44893</v>
      </c>
      <c r="H14" s="64"/>
      <c r="I14" s="175">
        <v>5000</v>
      </c>
      <c r="J14" s="102"/>
      <c r="K14" s="101"/>
      <c r="L14" s="101">
        <v>5000</v>
      </c>
      <c r="M14" s="162">
        <v>1</v>
      </c>
    </row>
    <row r="15" spans="1:13" ht="12">
      <c r="A15" s="64" t="s">
        <v>583</v>
      </c>
      <c r="B15" s="64" t="s">
        <v>584</v>
      </c>
      <c r="C15" s="175">
        <v>4500</v>
      </c>
      <c r="D15" s="103" t="s">
        <v>108</v>
      </c>
      <c r="E15" s="105">
        <v>44728</v>
      </c>
      <c r="F15" s="276">
        <v>44733</v>
      </c>
      <c r="G15" s="105">
        <v>44742</v>
      </c>
      <c r="H15" s="64"/>
      <c r="I15" s="175">
        <v>4500</v>
      </c>
      <c r="J15" s="102"/>
      <c r="K15" s="101"/>
      <c r="L15" s="101"/>
      <c r="M15" s="162">
        <v>1</v>
      </c>
    </row>
    <row r="16" spans="1:13" s="163" customFormat="1" ht="60">
      <c r="A16" s="77" t="s">
        <v>318</v>
      </c>
      <c r="B16" s="48" t="s">
        <v>352</v>
      </c>
      <c r="C16" s="99">
        <v>30000</v>
      </c>
      <c r="D16" s="107" t="s">
        <v>108</v>
      </c>
      <c r="E16" s="100">
        <v>44547</v>
      </c>
      <c r="F16" s="140">
        <v>44663</v>
      </c>
      <c r="G16" s="100">
        <v>44678</v>
      </c>
      <c r="H16" s="77" t="s">
        <v>421</v>
      </c>
      <c r="I16" s="99">
        <v>30000</v>
      </c>
      <c r="J16" s="102"/>
      <c r="K16" s="99"/>
      <c r="L16" s="99"/>
      <c r="M16" s="177">
        <v>1</v>
      </c>
    </row>
    <row r="17" spans="1:13" s="163" customFormat="1" ht="24">
      <c r="A17" s="77" t="s">
        <v>143</v>
      </c>
      <c r="B17" s="48" t="s">
        <v>745</v>
      </c>
      <c r="C17" s="99">
        <v>1800</v>
      </c>
      <c r="D17" s="107" t="s">
        <v>108</v>
      </c>
      <c r="E17" s="100">
        <v>44754</v>
      </c>
      <c r="F17" s="140">
        <v>44761</v>
      </c>
      <c r="G17" s="105">
        <v>44774</v>
      </c>
      <c r="H17" s="77"/>
      <c r="I17" s="99">
        <v>1800</v>
      </c>
      <c r="J17" s="102"/>
      <c r="K17" s="99"/>
      <c r="L17" s="99"/>
      <c r="M17" s="177">
        <v>1</v>
      </c>
    </row>
    <row r="18" spans="1:14" ht="12">
      <c r="A18" s="64" t="s">
        <v>133</v>
      </c>
      <c r="B18" s="64" t="s">
        <v>134</v>
      </c>
      <c r="C18" s="175">
        <v>5000</v>
      </c>
      <c r="D18" s="103" t="s">
        <v>108</v>
      </c>
      <c r="E18" s="105">
        <v>44566</v>
      </c>
      <c r="F18" s="105">
        <v>44572</v>
      </c>
      <c r="G18" s="105">
        <v>44581</v>
      </c>
      <c r="H18" s="64"/>
      <c r="I18" s="175">
        <v>5000</v>
      </c>
      <c r="J18" s="102"/>
      <c r="K18" s="176"/>
      <c r="L18" s="99"/>
      <c r="M18" s="177">
        <v>1</v>
      </c>
      <c r="N18" s="163"/>
    </row>
    <row r="19" spans="1:14" ht="12">
      <c r="A19" s="64" t="s">
        <v>839</v>
      </c>
      <c r="B19" s="64" t="s">
        <v>840</v>
      </c>
      <c r="C19" s="175">
        <v>5000</v>
      </c>
      <c r="D19" s="103" t="s">
        <v>108</v>
      </c>
      <c r="E19" s="105">
        <v>44764</v>
      </c>
      <c r="F19" s="105">
        <v>44789</v>
      </c>
      <c r="G19" s="105">
        <v>44802</v>
      </c>
      <c r="H19" s="64"/>
      <c r="I19" s="175">
        <v>5000</v>
      </c>
      <c r="J19" s="102"/>
      <c r="K19" s="176"/>
      <c r="L19" s="99">
        <v>5000</v>
      </c>
      <c r="M19" s="177">
        <v>1</v>
      </c>
      <c r="N19" s="163"/>
    </row>
    <row r="20" spans="1:14" ht="12">
      <c r="A20" s="64" t="s">
        <v>319</v>
      </c>
      <c r="B20" s="64" t="s">
        <v>729</v>
      </c>
      <c r="C20" s="175">
        <v>5000</v>
      </c>
      <c r="D20" s="103" t="s">
        <v>108</v>
      </c>
      <c r="E20" s="105">
        <v>44741</v>
      </c>
      <c r="F20" s="105">
        <v>44755</v>
      </c>
      <c r="G20" s="105">
        <v>44774</v>
      </c>
      <c r="H20" s="64"/>
      <c r="I20" s="175">
        <v>5000</v>
      </c>
      <c r="J20" s="102"/>
      <c r="K20" s="176"/>
      <c r="L20" s="99"/>
      <c r="M20" s="177">
        <v>1</v>
      </c>
      <c r="N20" s="163"/>
    </row>
    <row r="21" spans="1:14" ht="12">
      <c r="A21" s="64" t="s">
        <v>972</v>
      </c>
      <c r="B21" s="64" t="s">
        <v>973</v>
      </c>
      <c r="C21" s="175">
        <v>5000</v>
      </c>
      <c r="D21" s="103" t="s">
        <v>108</v>
      </c>
      <c r="E21" s="105">
        <v>44828</v>
      </c>
      <c r="F21" s="105">
        <v>44846</v>
      </c>
      <c r="G21" s="105">
        <v>44858</v>
      </c>
      <c r="H21" s="64"/>
      <c r="I21" s="175">
        <v>5000</v>
      </c>
      <c r="J21" s="102"/>
      <c r="K21" s="176"/>
      <c r="L21" s="99"/>
      <c r="M21" s="177">
        <v>1</v>
      </c>
      <c r="N21" s="163"/>
    </row>
    <row r="22" spans="1:14" ht="24">
      <c r="A22" s="64" t="s">
        <v>577</v>
      </c>
      <c r="B22" s="64" t="s">
        <v>949</v>
      </c>
      <c r="C22" s="175">
        <v>5000</v>
      </c>
      <c r="D22" s="103" t="s">
        <v>108</v>
      </c>
      <c r="E22" s="105">
        <v>44813</v>
      </c>
      <c r="F22" s="105">
        <v>44838</v>
      </c>
      <c r="G22" s="105">
        <v>44852</v>
      </c>
      <c r="H22" s="64"/>
      <c r="I22" s="175">
        <v>5000</v>
      </c>
      <c r="J22" s="102"/>
      <c r="K22" s="176"/>
      <c r="L22" s="99">
        <v>5000</v>
      </c>
      <c r="M22" s="177">
        <v>1</v>
      </c>
      <c r="N22" s="163"/>
    </row>
    <row r="23" spans="1:14" ht="12">
      <c r="A23" s="64" t="s">
        <v>160</v>
      </c>
      <c r="B23" s="64" t="s">
        <v>621</v>
      </c>
      <c r="C23" s="175">
        <v>5000</v>
      </c>
      <c r="D23" s="103" t="s">
        <v>108</v>
      </c>
      <c r="E23" s="105">
        <v>44532</v>
      </c>
      <c r="F23" s="105">
        <v>44748</v>
      </c>
      <c r="G23" s="105">
        <v>44757</v>
      </c>
      <c r="H23" s="64"/>
      <c r="I23" s="175">
        <v>5000</v>
      </c>
      <c r="J23" s="102"/>
      <c r="K23" s="176"/>
      <c r="L23" s="99">
        <v>5000</v>
      </c>
      <c r="M23" s="177">
        <v>1</v>
      </c>
      <c r="N23" s="163"/>
    </row>
    <row r="24" spans="1:14" ht="12">
      <c r="A24" s="64" t="s">
        <v>211</v>
      </c>
      <c r="B24" s="64" t="s">
        <v>585</v>
      </c>
      <c r="C24" s="175">
        <v>4357</v>
      </c>
      <c r="D24" s="103" t="s">
        <v>108</v>
      </c>
      <c r="E24" s="105">
        <v>44705</v>
      </c>
      <c r="F24" s="105">
        <v>44733</v>
      </c>
      <c r="G24" s="105">
        <v>44742</v>
      </c>
      <c r="H24" s="64"/>
      <c r="I24" s="175">
        <v>4357</v>
      </c>
      <c r="J24" s="102"/>
      <c r="K24" s="176"/>
      <c r="L24" s="99">
        <v>4357</v>
      </c>
      <c r="M24" s="177">
        <v>1</v>
      </c>
      <c r="N24" s="163"/>
    </row>
    <row r="25" spans="1:13" ht="12">
      <c r="A25" s="64" t="s">
        <v>118</v>
      </c>
      <c r="B25" s="64" t="s">
        <v>121</v>
      </c>
      <c r="C25" s="175">
        <v>1175</v>
      </c>
      <c r="D25" s="103" t="s">
        <v>108</v>
      </c>
      <c r="E25" s="105">
        <v>44560</v>
      </c>
      <c r="F25" s="105">
        <v>44566</v>
      </c>
      <c r="G25" s="105">
        <v>44572</v>
      </c>
      <c r="H25" s="64"/>
      <c r="I25" s="175">
        <v>1175</v>
      </c>
      <c r="J25" s="102"/>
      <c r="K25" s="101"/>
      <c r="L25" s="101"/>
      <c r="M25" s="162">
        <v>1</v>
      </c>
    </row>
    <row r="26" spans="1:13" ht="12">
      <c r="A26" s="64" t="s">
        <v>562</v>
      </c>
      <c r="B26" s="64" t="s">
        <v>563</v>
      </c>
      <c r="C26" s="175">
        <v>5000</v>
      </c>
      <c r="D26" s="103" t="s">
        <v>108</v>
      </c>
      <c r="E26" s="105">
        <v>44718</v>
      </c>
      <c r="F26" s="105">
        <v>44726</v>
      </c>
      <c r="G26" s="105">
        <v>44740</v>
      </c>
      <c r="H26" s="64"/>
      <c r="I26" s="175">
        <v>5000</v>
      </c>
      <c r="J26" s="102"/>
      <c r="K26" s="101"/>
      <c r="L26" s="101">
        <v>5000</v>
      </c>
      <c r="M26" s="162">
        <v>1</v>
      </c>
    </row>
    <row r="27" spans="1:13" ht="12">
      <c r="A27" s="64" t="s">
        <v>365</v>
      </c>
      <c r="B27" s="64" t="s">
        <v>372</v>
      </c>
      <c r="C27" s="175">
        <v>1575</v>
      </c>
      <c r="D27" s="103" t="s">
        <v>108</v>
      </c>
      <c r="E27" s="105">
        <v>44642</v>
      </c>
      <c r="F27" s="105">
        <v>44656</v>
      </c>
      <c r="G27" s="105">
        <v>44666</v>
      </c>
      <c r="H27" s="64"/>
      <c r="I27" s="175">
        <v>1575</v>
      </c>
      <c r="J27" s="102"/>
      <c r="K27" s="101"/>
      <c r="L27" s="101"/>
      <c r="M27" s="162">
        <v>1</v>
      </c>
    </row>
    <row r="28" spans="1:13" ht="12">
      <c r="A28" s="64" t="s">
        <v>365</v>
      </c>
      <c r="B28" s="64" t="s">
        <v>455</v>
      </c>
      <c r="C28" s="175">
        <v>5000</v>
      </c>
      <c r="D28" s="103" t="s">
        <v>108</v>
      </c>
      <c r="E28" s="105">
        <v>44678</v>
      </c>
      <c r="F28" s="105">
        <v>44679</v>
      </c>
      <c r="G28" s="105">
        <v>44699</v>
      </c>
      <c r="H28" s="64"/>
      <c r="I28" s="175">
        <v>5000</v>
      </c>
      <c r="J28" s="102"/>
      <c r="K28" s="101"/>
      <c r="L28" s="101"/>
      <c r="M28" s="162">
        <v>1</v>
      </c>
    </row>
    <row r="29" spans="1:13" ht="12">
      <c r="A29" s="64" t="s">
        <v>365</v>
      </c>
      <c r="B29" s="64" t="s">
        <v>560</v>
      </c>
      <c r="C29" s="175">
        <v>2700</v>
      </c>
      <c r="D29" s="103" t="s">
        <v>108</v>
      </c>
      <c r="E29" s="105">
        <v>44712</v>
      </c>
      <c r="F29" s="105">
        <v>44726</v>
      </c>
      <c r="G29" s="105">
        <v>44740</v>
      </c>
      <c r="H29" s="64"/>
      <c r="I29" s="175">
        <v>2700</v>
      </c>
      <c r="J29" s="102"/>
      <c r="K29" s="101"/>
      <c r="L29" s="101"/>
      <c r="M29" s="162">
        <v>1</v>
      </c>
    </row>
    <row r="30" spans="1:13" ht="24">
      <c r="A30" s="64" t="s">
        <v>830</v>
      </c>
      <c r="B30" s="64" t="s">
        <v>838</v>
      </c>
      <c r="C30" s="175">
        <v>5000</v>
      </c>
      <c r="D30" s="103" t="s">
        <v>108</v>
      </c>
      <c r="E30" s="105">
        <v>44781</v>
      </c>
      <c r="F30" s="105">
        <v>44789</v>
      </c>
      <c r="G30" s="105">
        <v>44802</v>
      </c>
      <c r="H30" s="64"/>
      <c r="I30" s="175">
        <v>5000</v>
      </c>
      <c r="J30" s="102"/>
      <c r="K30" s="101"/>
      <c r="L30" s="101">
        <v>5000</v>
      </c>
      <c r="M30" s="162">
        <v>1</v>
      </c>
    </row>
    <row r="31" spans="1:13" ht="12">
      <c r="A31" s="64" t="s">
        <v>229</v>
      </c>
      <c r="B31" s="64" t="s">
        <v>368</v>
      </c>
      <c r="C31" s="175">
        <v>5800</v>
      </c>
      <c r="D31" s="103" t="s">
        <v>108</v>
      </c>
      <c r="E31" s="105">
        <v>44617</v>
      </c>
      <c r="F31" s="105">
        <v>44656</v>
      </c>
      <c r="G31" s="105">
        <v>44666</v>
      </c>
      <c r="H31" s="64"/>
      <c r="I31" s="175">
        <v>5800</v>
      </c>
      <c r="J31" s="102"/>
      <c r="K31" s="101"/>
      <c r="L31" s="101">
        <v>5800</v>
      </c>
      <c r="M31" s="162">
        <v>1</v>
      </c>
    </row>
    <row r="32" spans="1:13" ht="24">
      <c r="A32" s="64" t="s">
        <v>976</v>
      </c>
      <c r="B32" s="64" t="s">
        <v>977</v>
      </c>
      <c r="C32" s="175">
        <v>3600</v>
      </c>
      <c r="D32" s="103" t="s">
        <v>108</v>
      </c>
      <c r="E32" s="105">
        <v>44827</v>
      </c>
      <c r="F32" s="105">
        <v>44851</v>
      </c>
      <c r="G32" s="105">
        <v>44868</v>
      </c>
      <c r="H32" s="64"/>
      <c r="I32" s="175">
        <v>3600</v>
      </c>
      <c r="J32" s="102"/>
      <c r="K32" s="101"/>
      <c r="L32" s="101"/>
      <c r="M32" s="162">
        <v>1</v>
      </c>
    </row>
    <row r="33" spans="1:13" ht="12">
      <c r="A33" s="64" t="s">
        <v>454</v>
      </c>
      <c r="B33" s="64" t="s">
        <v>445</v>
      </c>
      <c r="C33" s="175">
        <v>5000</v>
      </c>
      <c r="D33" s="103" t="s">
        <v>108</v>
      </c>
      <c r="E33" s="105">
        <v>44673</v>
      </c>
      <c r="F33" s="105">
        <v>44679</v>
      </c>
      <c r="G33" s="105">
        <v>44699</v>
      </c>
      <c r="H33" s="64"/>
      <c r="I33" s="175">
        <v>5000</v>
      </c>
      <c r="J33" s="102"/>
      <c r="K33" s="101"/>
      <c r="L33" s="101"/>
      <c r="M33" s="162">
        <v>1</v>
      </c>
    </row>
    <row r="34" spans="1:13" ht="12">
      <c r="A34" s="64" t="s">
        <v>482</v>
      </c>
      <c r="B34" s="64" t="s">
        <v>694</v>
      </c>
      <c r="C34" s="175">
        <v>11500</v>
      </c>
      <c r="D34" s="103" t="s">
        <v>108</v>
      </c>
      <c r="E34" s="105">
        <v>44671</v>
      </c>
      <c r="F34" s="105">
        <v>44769</v>
      </c>
      <c r="G34" s="105">
        <v>44802</v>
      </c>
      <c r="H34" s="64"/>
      <c r="I34" s="175">
        <v>11500</v>
      </c>
      <c r="J34" s="102"/>
      <c r="K34" s="101"/>
      <c r="L34" s="101"/>
      <c r="M34" s="162">
        <v>1</v>
      </c>
    </row>
    <row r="35" spans="1:13" ht="12">
      <c r="A35" s="64" t="s">
        <v>482</v>
      </c>
      <c r="B35" s="64" t="s">
        <v>885</v>
      </c>
      <c r="C35" s="175">
        <v>3800</v>
      </c>
      <c r="D35" s="103" t="s">
        <v>108</v>
      </c>
      <c r="E35" s="105">
        <v>44785</v>
      </c>
      <c r="F35" s="105">
        <v>44811</v>
      </c>
      <c r="G35" s="105">
        <v>44818</v>
      </c>
      <c r="H35" s="64"/>
      <c r="I35" s="175">
        <v>3800</v>
      </c>
      <c r="J35" s="102"/>
      <c r="K35" s="101"/>
      <c r="L35" s="101"/>
      <c r="M35" s="162">
        <v>1</v>
      </c>
    </row>
    <row r="36" spans="1:13" ht="12">
      <c r="A36" s="64" t="s">
        <v>117</v>
      </c>
      <c r="B36" s="64" t="s">
        <v>122</v>
      </c>
      <c r="C36" s="175">
        <v>5000</v>
      </c>
      <c r="D36" s="103" t="s">
        <v>108</v>
      </c>
      <c r="E36" s="105">
        <v>44565</v>
      </c>
      <c r="F36" s="105">
        <v>44566</v>
      </c>
      <c r="G36" s="105">
        <v>44572</v>
      </c>
      <c r="H36" s="64"/>
      <c r="I36" s="175">
        <v>5000</v>
      </c>
      <c r="J36" s="102"/>
      <c r="K36" s="101"/>
      <c r="L36" s="101"/>
      <c r="M36" s="162">
        <v>1</v>
      </c>
    </row>
    <row r="37" spans="1:13" ht="12">
      <c r="A37" s="64" t="s">
        <v>477</v>
      </c>
      <c r="B37" s="64" t="s">
        <v>478</v>
      </c>
      <c r="C37" s="175">
        <v>5000</v>
      </c>
      <c r="D37" s="103" t="s">
        <v>108</v>
      </c>
      <c r="E37" s="105">
        <v>44680</v>
      </c>
      <c r="F37" s="105">
        <v>44691</v>
      </c>
      <c r="G37" s="105">
        <v>44700</v>
      </c>
      <c r="H37" s="64"/>
      <c r="I37" s="175">
        <v>5000</v>
      </c>
      <c r="J37" s="102"/>
      <c r="K37" s="101"/>
      <c r="L37" s="101">
        <v>5000</v>
      </c>
      <c r="M37" s="162">
        <v>1</v>
      </c>
    </row>
    <row r="38" spans="1:13" ht="12">
      <c r="A38" s="64" t="s">
        <v>195</v>
      </c>
      <c r="B38" s="64" t="s">
        <v>120</v>
      </c>
      <c r="C38" s="175">
        <v>5000</v>
      </c>
      <c r="D38" s="103" t="s">
        <v>108</v>
      </c>
      <c r="E38" s="105">
        <v>44599</v>
      </c>
      <c r="F38" s="105">
        <v>44601</v>
      </c>
      <c r="G38" s="105">
        <v>44609</v>
      </c>
      <c r="H38" s="64"/>
      <c r="I38" s="175">
        <v>5000</v>
      </c>
      <c r="J38" s="102"/>
      <c r="K38" s="101"/>
      <c r="L38" s="101"/>
      <c r="M38" s="162">
        <v>1</v>
      </c>
    </row>
    <row r="39" spans="1:13" ht="12">
      <c r="A39" s="64" t="s">
        <v>195</v>
      </c>
      <c r="B39" s="64" t="s">
        <v>980</v>
      </c>
      <c r="C39" s="175">
        <v>5000</v>
      </c>
      <c r="D39" s="103" t="s">
        <v>108</v>
      </c>
      <c r="E39" s="105">
        <v>44845</v>
      </c>
      <c r="F39" s="105">
        <v>44854</v>
      </c>
      <c r="G39" s="105">
        <v>44881</v>
      </c>
      <c r="H39" s="64"/>
      <c r="I39" s="175">
        <v>5000</v>
      </c>
      <c r="J39" s="102"/>
      <c r="K39" s="101"/>
      <c r="L39" s="101"/>
      <c r="M39" s="162">
        <v>1</v>
      </c>
    </row>
    <row r="40" spans="1:13" ht="24">
      <c r="A40" s="64" t="s">
        <v>614</v>
      </c>
      <c r="B40" s="64" t="s">
        <v>1058</v>
      </c>
      <c r="C40" s="175">
        <v>5000</v>
      </c>
      <c r="D40" s="103" t="s">
        <v>108</v>
      </c>
      <c r="E40" s="105">
        <v>44862</v>
      </c>
      <c r="F40" s="105">
        <v>44872</v>
      </c>
      <c r="G40" s="105">
        <v>44893</v>
      </c>
      <c r="H40" s="64"/>
      <c r="I40" s="175">
        <v>5000</v>
      </c>
      <c r="J40" s="102"/>
      <c r="K40" s="101"/>
      <c r="L40" s="101">
        <v>5000</v>
      </c>
      <c r="M40" s="162">
        <v>1</v>
      </c>
    </row>
    <row r="41" spans="1:13" ht="12">
      <c r="A41" s="64" t="s">
        <v>119</v>
      </c>
      <c r="B41" s="64" t="s">
        <v>120</v>
      </c>
      <c r="C41" s="175">
        <v>5000</v>
      </c>
      <c r="D41" s="103" t="s">
        <v>108</v>
      </c>
      <c r="E41" s="105">
        <v>44565</v>
      </c>
      <c r="F41" s="105">
        <v>44566</v>
      </c>
      <c r="G41" s="105">
        <v>44572</v>
      </c>
      <c r="H41" s="64"/>
      <c r="I41" s="175">
        <v>5000</v>
      </c>
      <c r="J41" s="102"/>
      <c r="K41" s="101"/>
      <c r="L41" s="101"/>
      <c r="M41" s="162">
        <v>1</v>
      </c>
    </row>
    <row r="42" spans="1:13" ht="24">
      <c r="A42" s="64" t="s">
        <v>582</v>
      </c>
      <c r="B42" s="64" t="s">
        <v>586</v>
      </c>
      <c r="C42" s="175">
        <v>5000</v>
      </c>
      <c r="D42" s="103" t="s">
        <v>108</v>
      </c>
      <c r="E42" s="105">
        <v>44727</v>
      </c>
      <c r="F42" s="105">
        <v>44733</v>
      </c>
      <c r="G42" s="105">
        <v>44742</v>
      </c>
      <c r="H42" s="64"/>
      <c r="I42" s="175">
        <v>5000</v>
      </c>
      <c r="J42" s="102"/>
      <c r="K42" s="101"/>
      <c r="L42" s="101"/>
      <c r="M42" s="162">
        <v>1</v>
      </c>
    </row>
    <row r="43" spans="1:13" ht="12">
      <c r="A43" s="64" t="s">
        <v>183</v>
      </c>
      <c r="B43" s="64" t="s">
        <v>404</v>
      </c>
      <c r="C43" s="175">
        <v>5000</v>
      </c>
      <c r="D43" s="103" t="s">
        <v>108</v>
      </c>
      <c r="E43" s="105">
        <v>44651</v>
      </c>
      <c r="F43" s="105">
        <v>44664</v>
      </c>
      <c r="G43" s="105">
        <v>44672</v>
      </c>
      <c r="H43" s="64"/>
      <c r="I43" s="175">
        <v>5000</v>
      </c>
      <c r="J43" s="102"/>
      <c r="K43" s="101"/>
      <c r="L43" s="101"/>
      <c r="M43" s="162">
        <v>1</v>
      </c>
    </row>
    <row r="44" spans="1:14" ht="14.25" customHeight="1">
      <c r="A44" s="64" t="s">
        <v>106</v>
      </c>
      <c r="B44" s="64" t="s">
        <v>107</v>
      </c>
      <c r="C44" s="175">
        <v>5000</v>
      </c>
      <c r="D44" s="103" t="s">
        <v>108</v>
      </c>
      <c r="E44" s="105">
        <v>44540</v>
      </c>
      <c r="F44" s="105">
        <v>44564</v>
      </c>
      <c r="G44" s="105">
        <v>44572</v>
      </c>
      <c r="H44" s="64"/>
      <c r="I44" s="175">
        <v>5000</v>
      </c>
      <c r="J44" s="102"/>
      <c r="K44" s="176"/>
      <c r="L44" s="99"/>
      <c r="M44" s="177">
        <v>1</v>
      </c>
      <c r="N44" s="163"/>
    </row>
    <row r="45" spans="1:14" ht="14.25" customHeight="1">
      <c r="A45" s="64" t="s">
        <v>106</v>
      </c>
      <c r="B45" s="64" t="s">
        <v>436</v>
      </c>
      <c r="C45" s="175">
        <v>5000</v>
      </c>
      <c r="D45" s="103" t="s">
        <v>108</v>
      </c>
      <c r="E45" s="105">
        <v>44672</v>
      </c>
      <c r="F45" s="105">
        <v>44676</v>
      </c>
      <c r="G45" s="105">
        <v>44684</v>
      </c>
      <c r="H45" s="64"/>
      <c r="I45" s="175">
        <v>5000</v>
      </c>
      <c r="J45" s="102"/>
      <c r="K45" s="176"/>
      <c r="L45" s="99"/>
      <c r="M45" s="177">
        <v>1</v>
      </c>
      <c r="N45" s="163"/>
    </row>
    <row r="46" spans="1:14" ht="14.25" customHeight="1">
      <c r="A46" s="64" t="s">
        <v>106</v>
      </c>
      <c r="B46" s="64" t="s">
        <v>437</v>
      </c>
      <c r="C46" s="175">
        <v>3000</v>
      </c>
      <c r="D46" s="103" t="s">
        <v>108</v>
      </c>
      <c r="E46" s="105">
        <v>44672</v>
      </c>
      <c r="F46" s="105">
        <v>44676</v>
      </c>
      <c r="G46" s="105">
        <v>44684</v>
      </c>
      <c r="H46" s="64"/>
      <c r="I46" s="175">
        <v>3000</v>
      </c>
      <c r="J46" s="102"/>
      <c r="K46" s="176"/>
      <c r="L46" s="99"/>
      <c r="M46" s="177">
        <v>1</v>
      </c>
      <c r="N46" s="163"/>
    </row>
    <row r="47" spans="1:14" ht="14.25" customHeight="1">
      <c r="A47" s="64" t="s">
        <v>852</v>
      </c>
      <c r="B47" s="64" t="s">
        <v>1061</v>
      </c>
      <c r="C47" s="175">
        <v>5000</v>
      </c>
      <c r="D47" s="103" t="s">
        <v>108</v>
      </c>
      <c r="E47" s="105">
        <v>44853</v>
      </c>
      <c r="F47" s="105">
        <v>44872</v>
      </c>
      <c r="G47" s="105">
        <v>44893</v>
      </c>
      <c r="H47" s="64"/>
      <c r="I47" s="175">
        <v>5000</v>
      </c>
      <c r="J47" s="102"/>
      <c r="K47" s="176"/>
      <c r="L47" s="99">
        <v>5000</v>
      </c>
      <c r="M47" s="177">
        <v>1</v>
      </c>
      <c r="N47" s="163"/>
    </row>
    <row r="48" spans="1:14" ht="14.25" customHeight="1">
      <c r="A48" s="64" t="s">
        <v>1033</v>
      </c>
      <c r="B48" s="64" t="s">
        <v>1034</v>
      </c>
      <c r="C48" s="175">
        <v>5000</v>
      </c>
      <c r="D48" s="103" t="s">
        <v>108</v>
      </c>
      <c r="E48" s="105">
        <v>44733</v>
      </c>
      <c r="F48" s="105">
        <v>44872</v>
      </c>
      <c r="G48" s="105">
        <v>44893</v>
      </c>
      <c r="H48" s="64"/>
      <c r="I48" s="175">
        <v>5000</v>
      </c>
      <c r="J48" s="102"/>
      <c r="K48" s="176"/>
      <c r="L48" s="99"/>
      <c r="M48" s="177">
        <v>1</v>
      </c>
      <c r="N48" s="163"/>
    </row>
    <row r="49" spans="1:14" ht="14.25" customHeight="1">
      <c r="A49" s="64" t="s">
        <v>382</v>
      </c>
      <c r="B49" s="64" t="s">
        <v>381</v>
      </c>
      <c r="C49" s="175">
        <v>22000</v>
      </c>
      <c r="D49" s="103" t="s">
        <v>108</v>
      </c>
      <c r="E49" s="105">
        <v>44656</v>
      </c>
      <c r="F49" s="105">
        <v>44656</v>
      </c>
      <c r="G49" s="105">
        <v>44666</v>
      </c>
      <c r="H49" s="64"/>
      <c r="I49" s="175">
        <v>22000</v>
      </c>
      <c r="J49" s="102"/>
      <c r="K49" s="176"/>
      <c r="L49" s="99">
        <v>22000</v>
      </c>
      <c r="M49" s="177">
        <v>1</v>
      </c>
      <c r="N49" s="163"/>
    </row>
    <row r="50" spans="1:14" ht="24">
      <c r="A50" s="64" t="s">
        <v>215</v>
      </c>
      <c r="B50" s="64" t="s">
        <v>219</v>
      </c>
      <c r="C50" s="175">
        <v>5000</v>
      </c>
      <c r="D50" s="103" t="s">
        <v>108</v>
      </c>
      <c r="E50" s="105">
        <v>44601</v>
      </c>
      <c r="F50" s="105">
        <v>44615</v>
      </c>
      <c r="G50" s="105">
        <v>44623</v>
      </c>
      <c r="H50" s="64"/>
      <c r="I50" s="175">
        <v>5000</v>
      </c>
      <c r="J50" s="102"/>
      <c r="K50" s="176"/>
      <c r="L50" s="99"/>
      <c r="M50" s="177">
        <v>1</v>
      </c>
      <c r="N50" s="163"/>
    </row>
    <row r="51" spans="1:14" ht="24">
      <c r="A51" s="64" t="s">
        <v>239</v>
      </c>
      <c r="B51" s="64" t="s">
        <v>458</v>
      </c>
      <c r="C51" s="175">
        <v>5000</v>
      </c>
      <c r="D51" s="103" t="s">
        <v>108</v>
      </c>
      <c r="E51" s="105">
        <v>44664</v>
      </c>
      <c r="F51" s="105">
        <v>44684</v>
      </c>
      <c r="G51" s="105">
        <v>44699</v>
      </c>
      <c r="H51" s="64"/>
      <c r="I51" s="175">
        <v>5000</v>
      </c>
      <c r="J51" s="102"/>
      <c r="K51" s="176"/>
      <c r="L51" s="99"/>
      <c r="M51" s="177">
        <v>1</v>
      </c>
      <c r="N51" s="163"/>
    </row>
    <row r="52" spans="1:14" ht="12">
      <c r="A52" s="64" t="s">
        <v>239</v>
      </c>
      <c r="B52" s="64" t="s">
        <v>718</v>
      </c>
      <c r="C52" s="175">
        <v>1800</v>
      </c>
      <c r="D52" s="103" t="s">
        <v>108</v>
      </c>
      <c r="E52" s="105">
        <v>44718</v>
      </c>
      <c r="F52" s="105">
        <v>44753</v>
      </c>
      <c r="G52" s="105">
        <v>44774</v>
      </c>
      <c r="H52" s="64"/>
      <c r="I52" s="175">
        <v>1800</v>
      </c>
      <c r="J52" s="102"/>
      <c r="K52" s="176"/>
      <c r="L52" s="99"/>
      <c r="M52" s="177">
        <v>1</v>
      </c>
      <c r="N52" s="163"/>
    </row>
    <row r="53" spans="1:14" ht="12">
      <c r="A53" s="64" t="s">
        <v>321</v>
      </c>
      <c r="B53" s="64" t="s">
        <v>403</v>
      </c>
      <c r="C53" s="175">
        <v>5000</v>
      </c>
      <c r="D53" s="103" t="s">
        <v>108</v>
      </c>
      <c r="E53" s="105">
        <v>44635</v>
      </c>
      <c r="F53" s="105">
        <v>44664</v>
      </c>
      <c r="G53" s="105">
        <v>44672</v>
      </c>
      <c r="H53" s="64"/>
      <c r="I53" s="175">
        <v>5000</v>
      </c>
      <c r="J53" s="102"/>
      <c r="K53" s="176"/>
      <c r="L53" s="99"/>
      <c r="M53" s="177">
        <v>1</v>
      </c>
      <c r="N53" s="163"/>
    </row>
    <row r="54" spans="1:14" ht="24">
      <c r="A54" s="64" t="s">
        <v>321</v>
      </c>
      <c r="B54" s="64" t="s">
        <v>947</v>
      </c>
      <c r="C54" s="175">
        <v>2565</v>
      </c>
      <c r="D54" s="103" t="s">
        <v>108</v>
      </c>
      <c r="E54" s="105">
        <v>44831</v>
      </c>
      <c r="F54" s="105">
        <v>44838</v>
      </c>
      <c r="G54" s="105">
        <v>44852</v>
      </c>
      <c r="H54" s="64"/>
      <c r="I54" s="175">
        <v>2565</v>
      </c>
      <c r="J54" s="102"/>
      <c r="K54" s="176"/>
      <c r="L54" s="99"/>
      <c r="M54" s="177">
        <v>1</v>
      </c>
      <c r="N54" s="163"/>
    </row>
    <row r="55" spans="1:14" ht="12">
      <c r="A55" s="64" t="s">
        <v>945</v>
      </c>
      <c r="B55" s="64" t="s">
        <v>950</v>
      </c>
      <c r="C55" s="175">
        <v>5000</v>
      </c>
      <c r="D55" s="103" t="s">
        <v>108</v>
      </c>
      <c r="E55" s="105">
        <v>44830</v>
      </c>
      <c r="F55" s="105">
        <v>44838</v>
      </c>
      <c r="G55" s="105">
        <v>44852</v>
      </c>
      <c r="H55" s="64"/>
      <c r="I55" s="175">
        <v>5000</v>
      </c>
      <c r="J55" s="102"/>
      <c r="K55" s="176"/>
      <c r="L55" s="99"/>
      <c r="M55" s="177">
        <v>1</v>
      </c>
      <c r="N55" s="163"/>
    </row>
    <row r="56" spans="1:14" ht="12">
      <c r="A56" s="64" t="s">
        <v>555</v>
      </c>
      <c r="B56" s="64" t="s">
        <v>561</v>
      </c>
      <c r="C56" s="175">
        <v>5000</v>
      </c>
      <c r="D56" s="103" t="s">
        <v>108</v>
      </c>
      <c r="E56" s="105">
        <v>44722</v>
      </c>
      <c r="F56" s="105">
        <v>44726</v>
      </c>
      <c r="G56" s="105">
        <v>44740</v>
      </c>
      <c r="H56" s="64"/>
      <c r="I56" s="175">
        <v>5000</v>
      </c>
      <c r="J56" s="102"/>
      <c r="K56" s="176"/>
      <c r="L56" s="99"/>
      <c r="M56" s="177">
        <v>1</v>
      </c>
      <c r="N56" s="163"/>
    </row>
    <row r="57" spans="1:14" ht="12">
      <c r="A57" s="64" t="s">
        <v>401</v>
      </c>
      <c r="B57" s="64" t="s">
        <v>406</v>
      </c>
      <c r="C57" s="175">
        <v>5000</v>
      </c>
      <c r="D57" s="103" t="s">
        <v>108</v>
      </c>
      <c r="E57" s="105">
        <v>44650</v>
      </c>
      <c r="F57" s="105">
        <v>44664</v>
      </c>
      <c r="G57" s="105">
        <v>44672</v>
      </c>
      <c r="H57" s="64"/>
      <c r="I57" s="175">
        <v>5000</v>
      </c>
      <c r="J57" s="102"/>
      <c r="K57" s="176"/>
      <c r="L57" s="99"/>
      <c r="M57" s="177">
        <v>1</v>
      </c>
      <c r="N57" s="163"/>
    </row>
    <row r="58" spans="1:14" ht="14.25" customHeight="1">
      <c r="A58" s="64" t="s">
        <v>105</v>
      </c>
      <c r="B58" s="64" t="s">
        <v>109</v>
      </c>
      <c r="C58" s="175">
        <v>5000</v>
      </c>
      <c r="D58" s="103" t="s">
        <v>108</v>
      </c>
      <c r="E58" s="105">
        <v>44547</v>
      </c>
      <c r="F58" s="105">
        <v>44564</v>
      </c>
      <c r="G58" s="105">
        <v>44572</v>
      </c>
      <c r="H58" s="64"/>
      <c r="I58" s="175">
        <v>5000</v>
      </c>
      <c r="J58" s="102"/>
      <c r="K58" s="176"/>
      <c r="L58" s="99"/>
      <c r="M58" s="177">
        <v>1</v>
      </c>
      <c r="N58" s="163"/>
    </row>
    <row r="59" spans="1:14" ht="14.25" customHeight="1">
      <c r="A59" s="64" t="s">
        <v>105</v>
      </c>
      <c r="B59" s="64" t="s">
        <v>186</v>
      </c>
      <c r="C59" s="175">
        <v>5000</v>
      </c>
      <c r="D59" s="103" t="s">
        <v>108</v>
      </c>
      <c r="E59" s="105">
        <v>44586</v>
      </c>
      <c r="F59" s="105">
        <v>44594</v>
      </c>
      <c r="G59" s="105">
        <v>44600</v>
      </c>
      <c r="H59" s="64"/>
      <c r="I59" s="175">
        <v>5000</v>
      </c>
      <c r="J59" s="102"/>
      <c r="K59" s="176"/>
      <c r="L59" s="99"/>
      <c r="M59" s="177">
        <v>1</v>
      </c>
      <c r="N59" s="163"/>
    </row>
    <row r="60" spans="1:14" ht="14.25" customHeight="1">
      <c r="A60" s="64" t="s">
        <v>255</v>
      </c>
      <c r="B60" s="64" t="s">
        <v>256</v>
      </c>
      <c r="C60" s="175">
        <v>5000</v>
      </c>
      <c r="D60" s="103" t="s">
        <v>108</v>
      </c>
      <c r="E60" s="105">
        <v>44614</v>
      </c>
      <c r="F60" s="105">
        <v>44630</v>
      </c>
      <c r="G60" s="105">
        <v>44649</v>
      </c>
      <c r="H60" s="64"/>
      <c r="I60" s="175">
        <v>5000</v>
      </c>
      <c r="J60" s="102"/>
      <c r="K60" s="176"/>
      <c r="L60" s="99"/>
      <c r="M60" s="177">
        <v>1</v>
      </c>
      <c r="N60" s="163"/>
    </row>
    <row r="61" spans="1:14" ht="14.25" customHeight="1">
      <c r="A61" s="64" t="s">
        <v>131</v>
      </c>
      <c r="B61" s="64" t="s">
        <v>136</v>
      </c>
      <c r="C61" s="175">
        <v>3870</v>
      </c>
      <c r="D61" s="103" t="s">
        <v>108</v>
      </c>
      <c r="E61" s="105">
        <v>44559</v>
      </c>
      <c r="F61" s="105">
        <v>44572</v>
      </c>
      <c r="G61" s="105">
        <v>44581</v>
      </c>
      <c r="H61" s="64"/>
      <c r="I61" s="175">
        <v>3870</v>
      </c>
      <c r="J61" s="102"/>
      <c r="K61" s="176"/>
      <c r="L61" s="99"/>
      <c r="M61" s="177">
        <v>1</v>
      </c>
      <c r="N61" s="163"/>
    </row>
    <row r="62" spans="1:14" ht="14.25" customHeight="1">
      <c r="A62" s="64" t="s">
        <v>131</v>
      </c>
      <c r="B62" s="64" t="s">
        <v>371</v>
      </c>
      <c r="C62" s="175">
        <v>3600</v>
      </c>
      <c r="D62" s="103" t="s">
        <v>108</v>
      </c>
      <c r="E62" s="105">
        <v>44645</v>
      </c>
      <c r="F62" s="105">
        <v>44656</v>
      </c>
      <c r="G62" s="105">
        <v>44666</v>
      </c>
      <c r="H62" s="64"/>
      <c r="I62" s="175">
        <v>3600</v>
      </c>
      <c r="J62" s="102"/>
      <c r="K62" s="176"/>
      <c r="L62" s="99"/>
      <c r="M62" s="177">
        <v>1</v>
      </c>
      <c r="N62" s="163"/>
    </row>
    <row r="63" spans="1:14" ht="14.25" customHeight="1">
      <c r="A63" s="64" t="s">
        <v>214</v>
      </c>
      <c r="B63" s="64" t="s">
        <v>134</v>
      </c>
      <c r="C63" s="175">
        <v>5000</v>
      </c>
      <c r="D63" s="103" t="s">
        <v>108</v>
      </c>
      <c r="E63" s="105">
        <v>44599</v>
      </c>
      <c r="F63" s="105">
        <v>44615</v>
      </c>
      <c r="G63" s="105">
        <v>44623</v>
      </c>
      <c r="H63" s="64"/>
      <c r="I63" s="175">
        <v>5000</v>
      </c>
      <c r="J63" s="102"/>
      <c r="K63" s="176"/>
      <c r="L63" s="99"/>
      <c r="M63" s="177">
        <v>1</v>
      </c>
      <c r="N63" s="163"/>
    </row>
    <row r="64" spans="1:14" ht="14.25" customHeight="1">
      <c r="A64" s="64" t="s">
        <v>434</v>
      </c>
      <c r="B64" s="64" t="s">
        <v>134</v>
      </c>
      <c r="C64" s="175">
        <v>5000</v>
      </c>
      <c r="D64" s="103" t="s">
        <v>108</v>
      </c>
      <c r="E64" s="105">
        <v>44623</v>
      </c>
      <c r="F64" s="105">
        <v>44677</v>
      </c>
      <c r="G64" s="105">
        <v>44684</v>
      </c>
      <c r="H64" s="64"/>
      <c r="I64" s="175">
        <v>5000</v>
      </c>
      <c r="J64" s="102"/>
      <c r="K64" s="176"/>
      <c r="L64" s="99"/>
      <c r="M64" s="177">
        <v>1</v>
      </c>
      <c r="N64" s="163"/>
    </row>
    <row r="65" spans="1:14" ht="14.25" customHeight="1">
      <c r="A65" s="64" t="s">
        <v>723</v>
      </c>
      <c r="B65" s="64" t="s">
        <v>725</v>
      </c>
      <c r="C65" s="175">
        <v>5000</v>
      </c>
      <c r="D65" s="103" t="s">
        <v>108</v>
      </c>
      <c r="E65" s="105">
        <v>44735</v>
      </c>
      <c r="F65" s="105">
        <v>44755</v>
      </c>
      <c r="G65" s="105">
        <v>44774</v>
      </c>
      <c r="H65" s="64"/>
      <c r="I65" s="175">
        <v>5000</v>
      </c>
      <c r="J65" s="102"/>
      <c r="K65" s="176"/>
      <c r="L65" s="99">
        <v>5000</v>
      </c>
      <c r="M65" s="177">
        <v>1</v>
      </c>
      <c r="N65" s="163"/>
    </row>
    <row r="66" spans="1:14" ht="14.25" customHeight="1">
      <c r="A66" s="64" t="s">
        <v>182</v>
      </c>
      <c r="B66" s="64" t="s">
        <v>982</v>
      </c>
      <c r="C66" s="175">
        <v>3940</v>
      </c>
      <c r="D66" s="103" t="s">
        <v>108</v>
      </c>
      <c r="E66" s="105">
        <v>44847</v>
      </c>
      <c r="F66" s="105">
        <v>44854</v>
      </c>
      <c r="G66" s="105">
        <v>44881</v>
      </c>
      <c r="H66" s="64"/>
      <c r="I66" s="175">
        <v>3940</v>
      </c>
      <c r="J66" s="102"/>
      <c r="K66" s="176"/>
      <c r="L66" s="99"/>
      <c r="M66" s="177">
        <v>1</v>
      </c>
      <c r="N66" s="163"/>
    </row>
    <row r="67" spans="1:14" ht="14.25" customHeight="1">
      <c r="A67" s="64" t="s">
        <v>182</v>
      </c>
      <c r="B67" s="64" t="s">
        <v>983</v>
      </c>
      <c r="C67" s="175">
        <v>5000</v>
      </c>
      <c r="D67" s="103" t="s">
        <v>108</v>
      </c>
      <c r="E67" s="105">
        <v>44847</v>
      </c>
      <c r="F67" s="105">
        <v>44854</v>
      </c>
      <c r="G67" s="105">
        <v>44881</v>
      </c>
      <c r="H67" s="64"/>
      <c r="I67" s="175">
        <v>5000</v>
      </c>
      <c r="J67" s="102"/>
      <c r="K67" s="176"/>
      <c r="L67" s="99"/>
      <c r="M67" s="177">
        <v>1</v>
      </c>
      <c r="N67" s="163"/>
    </row>
    <row r="68" spans="1:14" ht="24">
      <c r="A68" s="64" t="s">
        <v>217</v>
      </c>
      <c r="B68" s="64" t="s">
        <v>220</v>
      </c>
      <c r="C68" s="175">
        <v>5000</v>
      </c>
      <c r="D68" s="103" t="s">
        <v>108</v>
      </c>
      <c r="E68" s="105">
        <v>44586</v>
      </c>
      <c r="F68" s="105">
        <v>44615</v>
      </c>
      <c r="G68" s="105">
        <v>44623</v>
      </c>
      <c r="H68" s="64"/>
      <c r="I68" s="175">
        <v>5000</v>
      </c>
      <c r="J68" s="102"/>
      <c r="K68" s="176"/>
      <c r="L68" s="99"/>
      <c r="M68" s="177">
        <v>1</v>
      </c>
      <c r="N68" s="163"/>
    </row>
    <row r="69" spans="1:14" ht="12">
      <c r="A69" s="64" t="s">
        <v>359</v>
      </c>
      <c r="B69" s="64" t="s">
        <v>946</v>
      </c>
      <c r="C69" s="175">
        <v>2160</v>
      </c>
      <c r="D69" s="103" t="s">
        <v>108</v>
      </c>
      <c r="E69" s="105">
        <v>44831</v>
      </c>
      <c r="F69" s="105">
        <v>44838</v>
      </c>
      <c r="G69" s="105">
        <v>44852</v>
      </c>
      <c r="H69" s="64"/>
      <c r="I69" s="175">
        <v>2160</v>
      </c>
      <c r="J69" s="102"/>
      <c r="K69" s="176"/>
      <c r="L69" s="99">
        <v>2160</v>
      </c>
      <c r="M69" s="177">
        <v>1</v>
      </c>
      <c r="N69" s="163"/>
    </row>
    <row r="70" spans="1:14" ht="12">
      <c r="A70" s="64" t="s">
        <v>470</v>
      </c>
      <c r="B70" s="64" t="s">
        <v>471</v>
      </c>
      <c r="C70" s="175">
        <v>3960</v>
      </c>
      <c r="D70" s="103" t="s">
        <v>108</v>
      </c>
      <c r="E70" s="105">
        <v>44686</v>
      </c>
      <c r="F70" s="105">
        <v>44687</v>
      </c>
      <c r="G70" s="105">
        <v>44700</v>
      </c>
      <c r="H70" s="64"/>
      <c r="I70" s="175">
        <v>3960</v>
      </c>
      <c r="J70" s="102"/>
      <c r="K70" s="176"/>
      <c r="L70" s="99">
        <v>3960</v>
      </c>
      <c r="M70" s="177">
        <v>1</v>
      </c>
      <c r="N70" s="163"/>
    </row>
    <row r="71" spans="1:14" ht="14.25" customHeight="1">
      <c r="A71" s="64" t="s">
        <v>150</v>
      </c>
      <c r="B71" s="64" t="s">
        <v>151</v>
      </c>
      <c r="C71" s="175">
        <v>5000</v>
      </c>
      <c r="D71" s="103" t="s">
        <v>108</v>
      </c>
      <c r="E71" s="105">
        <v>44572</v>
      </c>
      <c r="F71" s="105">
        <v>44579</v>
      </c>
      <c r="G71" s="105">
        <v>44595</v>
      </c>
      <c r="H71" s="64"/>
      <c r="I71" s="175">
        <v>5000</v>
      </c>
      <c r="J71" s="102"/>
      <c r="K71" s="176"/>
      <c r="L71" s="99"/>
      <c r="M71" s="177">
        <v>1</v>
      </c>
      <c r="N71" s="163"/>
    </row>
    <row r="72" spans="1:14" ht="14.25" customHeight="1">
      <c r="A72" s="64" t="s">
        <v>150</v>
      </c>
      <c r="B72" s="64" t="s">
        <v>403</v>
      </c>
      <c r="C72" s="175">
        <v>5000</v>
      </c>
      <c r="D72" s="103" t="s">
        <v>108</v>
      </c>
      <c r="E72" s="105">
        <v>44649</v>
      </c>
      <c r="F72" s="105">
        <v>44664</v>
      </c>
      <c r="G72" s="105">
        <v>44672</v>
      </c>
      <c r="H72" s="64"/>
      <c r="I72" s="175">
        <v>5000</v>
      </c>
      <c r="J72" s="102"/>
      <c r="K72" s="176"/>
      <c r="L72" s="99"/>
      <c r="M72" s="177">
        <v>1</v>
      </c>
      <c r="N72" s="163"/>
    </row>
    <row r="73" spans="1:14" ht="14.25" customHeight="1">
      <c r="A73" s="64" t="s">
        <v>197</v>
      </c>
      <c r="B73" s="64" t="s">
        <v>198</v>
      </c>
      <c r="C73" s="175">
        <v>5000</v>
      </c>
      <c r="D73" s="103" t="s">
        <v>108</v>
      </c>
      <c r="E73" s="105">
        <v>44593</v>
      </c>
      <c r="F73" s="105">
        <v>44601</v>
      </c>
      <c r="G73" s="105">
        <v>44609</v>
      </c>
      <c r="H73" s="64"/>
      <c r="I73" s="175">
        <v>5000</v>
      </c>
      <c r="J73" s="102"/>
      <c r="K73" s="176"/>
      <c r="L73" s="99"/>
      <c r="M73" s="177">
        <v>1</v>
      </c>
      <c r="N73" s="163"/>
    </row>
    <row r="74" spans="1:14" ht="14.25" customHeight="1">
      <c r="A74" s="64" t="s">
        <v>643</v>
      </c>
      <c r="B74" s="64" t="s">
        <v>726</v>
      </c>
      <c r="C74" s="175">
        <v>5000</v>
      </c>
      <c r="D74" s="103" t="s">
        <v>108</v>
      </c>
      <c r="E74" s="105">
        <v>44733</v>
      </c>
      <c r="F74" s="105">
        <v>44755</v>
      </c>
      <c r="G74" s="105">
        <v>44774</v>
      </c>
      <c r="H74" s="64"/>
      <c r="I74" s="175">
        <v>5000</v>
      </c>
      <c r="J74" s="102"/>
      <c r="K74" s="176"/>
      <c r="L74" s="99"/>
      <c r="M74" s="177">
        <v>1</v>
      </c>
      <c r="N74" s="163"/>
    </row>
    <row r="75" spans="1:14" ht="14.25" customHeight="1">
      <c r="A75" s="64" t="s">
        <v>336</v>
      </c>
      <c r="B75" s="64" t="s">
        <v>726</v>
      </c>
      <c r="C75" s="175">
        <v>5000</v>
      </c>
      <c r="D75" s="103" t="s">
        <v>108</v>
      </c>
      <c r="E75" s="105">
        <v>44733</v>
      </c>
      <c r="F75" s="105">
        <v>44755</v>
      </c>
      <c r="G75" s="105">
        <v>44774</v>
      </c>
      <c r="H75" s="64"/>
      <c r="I75" s="175">
        <v>5000</v>
      </c>
      <c r="J75" s="102"/>
      <c r="K75" s="176"/>
      <c r="L75" s="99"/>
      <c r="M75" s="177">
        <v>1</v>
      </c>
      <c r="N75" s="163"/>
    </row>
    <row r="76" spans="1:14" ht="12">
      <c r="A76" s="64" t="s">
        <v>132</v>
      </c>
      <c r="B76" s="64" t="s">
        <v>135</v>
      </c>
      <c r="C76" s="175">
        <v>5000</v>
      </c>
      <c r="D76" s="103" t="s">
        <v>108</v>
      </c>
      <c r="E76" s="105">
        <v>44566</v>
      </c>
      <c r="F76" s="105">
        <v>44572</v>
      </c>
      <c r="G76" s="105">
        <v>44581</v>
      </c>
      <c r="H76" s="64"/>
      <c r="I76" s="175">
        <v>5000</v>
      </c>
      <c r="J76" s="102"/>
      <c r="K76" s="176"/>
      <c r="L76" s="99"/>
      <c r="M76" s="177">
        <v>1</v>
      </c>
      <c r="N76" s="163"/>
    </row>
    <row r="77" spans="1:14" ht="12">
      <c r="A77" s="64" t="s">
        <v>620</v>
      </c>
      <c r="B77" s="64" t="s">
        <v>622</v>
      </c>
      <c r="C77" s="175">
        <v>5000</v>
      </c>
      <c r="D77" s="103" t="s">
        <v>108</v>
      </c>
      <c r="E77" s="105">
        <v>44747</v>
      </c>
      <c r="F77" s="105">
        <v>44748</v>
      </c>
      <c r="G77" s="105">
        <v>44757</v>
      </c>
      <c r="H77" s="64"/>
      <c r="I77" s="175">
        <v>5000</v>
      </c>
      <c r="J77" s="102"/>
      <c r="K77" s="176"/>
      <c r="L77" s="99"/>
      <c r="M77" s="177">
        <v>1</v>
      </c>
      <c r="N77" s="163"/>
    </row>
    <row r="78" spans="1:14" ht="12">
      <c r="A78" s="64" t="s">
        <v>620</v>
      </c>
      <c r="B78" s="64" t="s">
        <v>623</v>
      </c>
      <c r="C78" s="175">
        <v>2833.03</v>
      </c>
      <c r="D78" s="103" t="s">
        <v>108</v>
      </c>
      <c r="E78" s="105">
        <v>44743</v>
      </c>
      <c r="F78" s="105">
        <v>44748</v>
      </c>
      <c r="G78" s="105">
        <v>44757</v>
      </c>
      <c r="H78" s="64"/>
      <c r="I78" s="175">
        <v>2833.03</v>
      </c>
      <c r="J78" s="102"/>
      <c r="K78" s="176"/>
      <c r="L78" s="99"/>
      <c r="M78" s="177">
        <v>1</v>
      </c>
      <c r="N78" s="163"/>
    </row>
    <row r="79" spans="1:14" ht="12">
      <c r="A79" s="64" t="s">
        <v>603</v>
      </c>
      <c r="B79" s="64" t="s">
        <v>606</v>
      </c>
      <c r="C79" s="175">
        <v>5000</v>
      </c>
      <c r="D79" s="103" t="s">
        <v>108</v>
      </c>
      <c r="E79" s="105">
        <v>44726</v>
      </c>
      <c r="F79" s="105">
        <v>44741</v>
      </c>
      <c r="G79" s="105">
        <v>44750</v>
      </c>
      <c r="H79" s="64"/>
      <c r="I79" s="175">
        <v>5000</v>
      </c>
      <c r="J79" s="102"/>
      <c r="K79" s="176"/>
      <c r="L79" s="99">
        <v>5000</v>
      </c>
      <c r="M79" s="177">
        <v>1</v>
      </c>
      <c r="N79" s="163"/>
    </row>
    <row r="80" spans="1:14" ht="12">
      <c r="A80" s="64" t="s">
        <v>273</v>
      </c>
      <c r="B80" s="64" t="s">
        <v>1167</v>
      </c>
      <c r="C80" s="175">
        <v>5000</v>
      </c>
      <c r="D80" s="103" t="s">
        <v>108</v>
      </c>
      <c r="E80" s="105">
        <v>44867</v>
      </c>
      <c r="F80" s="105">
        <v>44893</v>
      </c>
      <c r="G80" s="105"/>
      <c r="H80" s="64"/>
      <c r="I80" s="175">
        <v>5000</v>
      </c>
      <c r="J80" s="102"/>
      <c r="K80" s="99">
        <v>5000</v>
      </c>
      <c r="L80" s="99"/>
      <c r="M80" s="177">
        <v>1</v>
      </c>
      <c r="N80" s="163"/>
    </row>
    <row r="81" spans="1:14" ht="12">
      <c r="A81" s="64" t="s">
        <v>644</v>
      </c>
      <c r="B81" s="64" t="s">
        <v>726</v>
      </c>
      <c r="C81" s="175">
        <v>5000</v>
      </c>
      <c r="D81" s="103" t="s">
        <v>108</v>
      </c>
      <c r="E81" s="105">
        <v>44733</v>
      </c>
      <c r="F81" s="105">
        <v>44755</v>
      </c>
      <c r="G81" s="105">
        <v>44774</v>
      </c>
      <c r="H81" s="64"/>
      <c r="I81" s="175">
        <v>5000</v>
      </c>
      <c r="J81" s="102"/>
      <c r="K81" s="176"/>
      <c r="L81" s="99"/>
      <c r="M81" s="177">
        <v>1</v>
      </c>
      <c r="N81" s="163"/>
    </row>
    <row r="82" spans="1:14" ht="12">
      <c r="A82" s="64" t="s">
        <v>728</v>
      </c>
      <c r="B82" s="64" t="s">
        <v>445</v>
      </c>
      <c r="C82" s="175">
        <v>5000</v>
      </c>
      <c r="D82" s="103" t="s">
        <v>108</v>
      </c>
      <c r="E82" s="105">
        <v>44673</v>
      </c>
      <c r="F82" s="105">
        <v>44678</v>
      </c>
      <c r="G82" s="105">
        <v>44684</v>
      </c>
      <c r="H82" s="64"/>
      <c r="I82" s="175">
        <v>5000</v>
      </c>
      <c r="J82" s="102"/>
      <c r="K82" s="176"/>
      <c r="L82" s="99"/>
      <c r="M82" s="177">
        <v>1</v>
      </c>
      <c r="N82" s="163"/>
    </row>
    <row r="83" spans="1:14" ht="12">
      <c r="A83" s="64" t="s">
        <v>645</v>
      </c>
      <c r="B83" s="64" t="s">
        <v>1162</v>
      </c>
      <c r="C83" s="175">
        <v>5000</v>
      </c>
      <c r="D83" s="103" t="s">
        <v>108</v>
      </c>
      <c r="E83" s="105">
        <v>44879</v>
      </c>
      <c r="F83" s="105">
        <v>44887</v>
      </c>
      <c r="G83" s="105"/>
      <c r="H83" s="64"/>
      <c r="I83" s="175">
        <v>5000</v>
      </c>
      <c r="J83" s="102"/>
      <c r="K83" s="176"/>
      <c r="L83" s="99"/>
      <c r="M83" s="177">
        <v>1</v>
      </c>
      <c r="N83" s="163"/>
    </row>
    <row r="84" spans="1:14" ht="12">
      <c r="A84" s="64" t="s">
        <v>346</v>
      </c>
      <c r="B84" s="64" t="s">
        <v>369</v>
      </c>
      <c r="C84" s="175">
        <v>4000</v>
      </c>
      <c r="D84" s="103" t="s">
        <v>108</v>
      </c>
      <c r="E84" s="105">
        <v>44645</v>
      </c>
      <c r="F84" s="105">
        <v>44656</v>
      </c>
      <c r="G84" s="105">
        <v>44666</v>
      </c>
      <c r="H84" s="64"/>
      <c r="I84" s="175">
        <v>4000</v>
      </c>
      <c r="J84" s="102"/>
      <c r="K84" s="176"/>
      <c r="L84" s="99"/>
      <c r="M84" s="177">
        <v>1</v>
      </c>
      <c r="N84" s="163"/>
    </row>
    <row r="85" spans="1:14" ht="12">
      <c r="A85" s="64" t="s">
        <v>346</v>
      </c>
      <c r="B85" s="64" t="s">
        <v>886</v>
      </c>
      <c r="C85" s="175">
        <v>2160</v>
      </c>
      <c r="D85" s="103" t="s">
        <v>108</v>
      </c>
      <c r="E85" s="105">
        <v>44795</v>
      </c>
      <c r="F85" s="105">
        <v>44811</v>
      </c>
      <c r="G85" s="105">
        <v>44818</v>
      </c>
      <c r="H85" s="64"/>
      <c r="I85" s="175">
        <v>2160</v>
      </c>
      <c r="J85" s="102"/>
      <c r="K85" s="176"/>
      <c r="L85" s="99"/>
      <c r="M85" s="177">
        <v>1</v>
      </c>
      <c r="N85" s="163"/>
    </row>
    <row r="86" spans="1:14" ht="12">
      <c r="A86" s="64" t="s">
        <v>724</v>
      </c>
      <c r="B86" s="64" t="s">
        <v>727</v>
      </c>
      <c r="C86" s="175">
        <v>2339.32</v>
      </c>
      <c r="D86" s="103" t="s">
        <v>108</v>
      </c>
      <c r="E86" s="105">
        <v>44742</v>
      </c>
      <c r="F86" s="105">
        <v>44755</v>
      </c>
      <c r="G86" s="105">
        <v>44774</v>
      </c>
      <c r="H86" s="64"/>
      <c r="I86" s="175">
        <v>2339.32</v>
      </c>
      <c r="J86" s="102"/>
      <c r="K86" s="176"/>
      <c r="L86" s="178">
        <v>2339.32</v>
      </c>
      <c r="M86" s="177">
        <v>1</v>
      </c>
      <c r="N86" s="163"/>
    </row>
    <row r="87" spans="1:14" ht="12">
      <c r="A87" s="64" t="s">
        <v>724</v>
      </c>
      <c r="B87" s="64" t="s">
        <v>908</v>
      </c>
      <c r="C87" s="175">
        <v>2660.68</v>
      </c>
      <c r="D87" s="103" t="s">
        <v>108</v>
      </c>
      <c r="E87" s="105">
        <v>44812</v>
      </c>
      <c r="F87" s="105">
        <v>44824</v>
      </c>
      <c r="G87" s="276">
        <v>44837</v>
      </c>
      <c r="H87" s="64"/>
      <c r="I87" s="175">
        <v>2660.68</v>
      </c>
      <c r="J87" s="102"/>
      <c r="K87" s="176"/>
      <c r="L87" s="178">
        <v>2660.68</v>
      </c>
      <c r="M87" s="177">
        <v>1</v>
      </c>
      <c r="N87" s="163"/>
    </row>
    <row r="88" spans="1:14" ht="12">
      <c r="A88" s="64" t="s">
        <v>683</v>
      </c>
      <c r="B88" s="64" t="s">
        <v>684</v>
      </c>
      <c r="C88" s="175">
        <v>25000</v>
      </c>
      <c r="D88" s="103" t="s">
        <v>108</v>
      </c>
      <c r="E88" s="105">
        <v>44665</v>
      </c>
      <c r="F88" s="105">
        <v>44769</v>
      </c>
      <c r="G88" s="140">
        <v>44802</v>
      </c>
      <c r="H88" s="64"/>
      <c r="I88" s="175">
        <v>25000</v>
      </c>
      <c r="J88" s="102"/>
      <c r="K88" s="176"/>
      <c r="L88" s="99"/>
      <c r="M88" s="177">
        <v>1</v>
      </c>
      <c r="N88" s="163" t="s">
        <v>801</v>
      </c>
    </row>
    <row r="89" spans="1:14" ht="12">
      <c r="A89" s="64" t="s">
        <v>683</v>
      </c>
      <c r="B89" s="64" t="s">
        <v>887</v>
      </c>
      <c r="C89" s="175">
        <v>5000</v>
      </c>
      <c r="D89" s="103" t="s">
        <v>108</v>
      </c>
      <c r="E89" s="105">
        <v>44799</v>
      </c>
      <c r="F89" s="105">
        <v>44811</v>
      </c>
      <c r="G89" s="140">
        <v>44818</v>
      </c>
      <c r="H89" s="64"/>
      <c r="I89" s="175">
        <v>5000</v>
      </c>
      <c r="J89" s="102"/>
      <c r="K89" s="176"/>
      <c r="L89" s="99"/>
      <c r="M89" s="177">
        <v>1</v>
      </c>
      <c r="N89" s="163"/>
    </row>
    <row r="90" spans="1:14" ht="24">
      <c r="A90" s="64" t="s">
        <v>683</v>
      </c>
      <c r="B90" s="64" t="s">
        <v>904</v>
      </c>
      <c r="C90" s="175">
        <v>10000</v>
      </c>
      <c r="D90" s="103" t="s">
        <v>108</v>
      </c>
      <c r="E90" s="105">
        <v>44806</v>
      </c>
      <c r="F90" s="105">
        <v>44823</v>
      </c>
      <c r="G90" s="140">
        <v>44844</v>
      </c>
      <c r="H90" s="64"/>
      <c r="I90" s="175">
        <v>10000</v>
      </c>
      <c r="J90" s="102"/>
      <c r="K90" s="176"/>
      <c r="L90" s="99"/>
      <c r="M90" s="177">
        <v>1</v>
      </c>
      <c r="N90" s="163"/>
    </row>
    <row r="91" spans="1:14" ht="24">
      <c r="A91" s="64" t="s">
        <v>509</v>
      </c>
      <c r="B91" s="64" t="s">
        <v>510</v>
      </c>
      <c r="C91" s="175">
        <v>5000</v>
      </c>
      <c r="D91" s="103" t="s">
        <v>108</v>
      </c>
      <c r="E91" s="105">
        <v>44701</v>
      </c>
      <c r="F91" s="105">
        <v>44705</v>
      </c>
      <c r="G91" s="105">
        <v>44714</v>
      </c>
      <c r="H91" s="64"/>
      <c r="I91" s="175">
        <v>5000</v>
      </c>
      <c r="J91" s="102"/>
      <c r="K91" s="176"/>
      <c r="L91" s="99">
        <v>5000</v>
      </c>
      <c r="M91" s="177">
        <v>1</v>
      </c>
      <c r="N91" s="163"/>
    </row>
    <row r="92" spans="1:14" ht="12">
      <c r="A92" s="64" t="s">
        <v>492</v>
      </c>
      <c r="B92" s="64" t="s">
        <v>948</v>
      </c>
      <c r="C92" s="175">
        <v>5000</v>
      </c>
      <c r="D92" s="103" t="s">
        <v>108</v>
      </c>
      <c r="E92" s="105">
        <v>44833</v>
      </c>
      <c r="F92" s="105">
        <v>44838</v>
      </c>
      <c r="G92" s="105">
        <v>44852</v>
      </c>
      <c r="H92" s="64"/>
      <c r="I92" s="175">
        <v>5000</v>
      </c>
      <c r="J92" s="102"/>
      <c r="K92" s="176"/>
      <c r="L92" s="99">
        <v>5000</v>
      </c>
      <c r="M92" s="177">
        <v>1</v>
      </c>
      <c r="N92" s="163"/>
    </row>
    <row r="93" spans="1:14" ht="12">
      <c r="A93" s="64" t="s">
        <v>149</v>
      </c>
      <c r="B93" s="64" t="s">
        <v>152</v>
      </c>
      <c r="C93" s="175">
        <v>5000</v>
      </c>
      <c r="D93" s="103" t="s">
        <v>108</v>
      </c>
      <c r="E93" s="105">
        <v>44575</v>
      </c>
      <c r="F93" s="105">
        <v>44579</v>
      </c>
      <c r="G93" s="105">
        <v>44595</v>
      </c>
      <c r="H93" s="64"/>
      <c r="I93" s="175">
        <v>5000</v>
      </c>
      <c r="J93" s="102"/>
      <c r="K93" s="176"/>
      <c r="L93" s="99"/>
      <c r="M93" s="177">
        <v>1</v>
      </c>
      <c r="N93" s="163"/>
    </row>
    <row r="94" spans="1:14" ht="12">
      <c r="A94" s="64" t="s">
        <v>258</v>
      </c>
      <c r="B94" s="64" t="s">
        <v>261</v>
      </c>
      <c r="C94" s="175">
        <v>5000</v>
      </c>
      <c r="D94" s="103" t="s">
        <v>108</v>
      </c>
      <c r="E94" s="105">
        <v>44617</v>
      </c>
      <c r="F94" s="105">
        <v>44637</v>
      </c>
      <c r="G94" s="105">
        <v>44649</v>
      </c>
      <c r="H94" s="64"/>
      <c r="I94" s="175">
        <v>5000</v>
      </c>
      <c r="J94" s="102"/>
      <c r="K94" s="176"/>
      <c r="L94" s="99"/>
      <c r="M94" s="177">
        <v>1</v>
      </c>
      <c r="N94" s="163"/>
    </row>
    <row r="95" spans="1:14" ht="12">
      <c r="A95" s="64" t="s">
        <v>402</v>
      </c>
      <c r="B95" s="64" t="s">
        <v>405</v>
      </c>
      <c r="C95" s="175">
        <v>4000</v>
      </c>
      <c r="D95" s="103" t="s">
        <v>108</v>
      </c>
      <c r="E95" s="105">
        <v>44651</v>
      </c>
      <c r="F95" s="105">
        <v>44664</v>
      </c>
      <c r="G95" s="105">
        <v>44672</v>
      </c>
      <c r="H95" s="64"/>
      <c r="I95" s="175">
        <v>4000</v>
      </c>
      <c r="J95" s="102"/>
      <c r="K95" s="176"/>
      <c r="L95" s="99"/>
      <c r="M95" s="177">
        <v>1</v>
      </c>
      <c r="N95" s="163"/>
    </row>
    <row r="96" spans="1:14" ht="12">
      <c r="A96" s="64" t="s">
        <v>511</v>
      </c>
      <c r="B96" s="64" t="s">
        <v>512</v>
      </c>
      <c r="C96" s="175">
        <v>2250</v>
      </c>
      <c r="D96" s="103" t="s">
        <v>108</v>
      </c>
      <c r="E96" s="105">
        <v>44684</v>
      </c>
      <c r="F96" s="105">
        <v>44705</v>
      </c>
      <c r="G96" s="105">
        <v>44714</v>
      </c>
      <c r="H96" s="64"/>
      <c r="I96" s="175">
        <v>2250</v>
      </c>
      <c r="J96" s="102"/>
      <c r="K96" s="176"/>
      <c r="L96" s="99"/>
      <c r="M96" s="177">
        <v>1</v>
      </c>
      <c r="N96" s="163"/>
    </row>
    <row r="97" spans="1:14" ht="12">
      <c r="A97" s="64" t="s">
        <v>209</v>
      </c>
      <c r="B97" s="64" t="s">
        <v>134</v>
      </c>
      <c r="C97" s="175">
        <v>5000</v>
      </c>
      <c r="D97" s="103" t="s">
        <v>108</v>
      </c>
      <c r="E97" s="105">
        <v>44593</v>
      </c>
      <c r="F97" s="105">
        <v>44601</v>
      </c>
      <c r="G97" s="105">
        <v>44609</v>
      </c>
      <c r="H97" s="64"/>
      <c r="I97" s="175">
        <v>5000</v>
      </c>
      <c r="J97" s="102"/>
      <c r="K97" s="176"/>
      <c r="L97" s="99"/>
      <c r="M97" s="177">
        <v>1</v>
      </c>
      <c r="N97" s="163"/>
    </row>
    <row r="98" spans="1:14" ht="12">
      <c r="A98" s="64" t="s">
        <v>348</v>
      </c>
      <c r="B98" s="64" t="s">
        <v>557</v>
      </c>
      <c r="C98" s="175">
        <v>12493</v>
      </c>
      <c r="D98" s="103" t="s">
        <v>108</v>
      </c>
      <c r="E98" s="105">
        <v>44719</v>
      </c>
      <c r="F98" s="105">
        <v>44727</v>
      </c>
      <c r="G98" s="105">
        <v>44740</v>
      </c>
      <c r="H98" s="64"/>
      <c r="I98" s="175">
        <v>12493</v>
      </c>
      <c r="J98" s="102"/>
      <c r="K98" s="176"/>
      <c r="L98" s="99"/>
      <c r="M98" s="177">
        <v>1</v>
      </c>
      <c r="N98" s="163"/>
    </row>
    <row r="99" spans="1:14" ht="12">
      <c r="A99" s="64" t="s">
        <v>196</v>
      </c>
      <c r="B99" s="64" t="s">
        <v>134</v>
      </c>
      <c r="C99" s="175">
        <v>5000</v>
      </c>
      <c r="D99" s="103" t="s">
        <v>108</v>
      </c>
      <c r="E99" s="105">
        <v>44600</v>
      </c>
      <c r="F99" s="105">
        <v>44601</v>
      </c>
      <c r="G99" s="105">
        <v>44609</v>
      </c>
      <c r="H99" s="64"/>
      <c r="I99" s="175">
        <v>5000</v>
      </c>
      <c r="J99" s="102"/>
      <c r="K99" s="176"/>
      <c r="L99" s="99"/>
      <c r="M99" s="177">
        <v>1</v>
      </c>
      <c r="N99" s="163"/>
    </row>
    <row r="100" spans="1:14" ht="12">
      <c r="A100" s="64" t="s">
        <v>1025</v>
      </c>
      <c r="B100" s="64" t="s">
        <v>1026</v>
      </c>
      <c r="C100" s="175">
        <v>17045</v>
      </c>
      <c r="D100" s="103" t="s">
        <v>108</v>
      </c>
      <c r="E100" s="105">
        <v>44852</v>
      </c>
      <c r="F100" s="105">
        <v>44866</v>
      </c>
      <c r="G100" s="105">
        <v>44893</v>
      </c>
      <c r="H100" s="64"/>
      <c r="I100" s="175">
        <v>17045</v>
      </c>
      <c r="J100" s="102"/>
      <c r="K100" s="176"/>
      <c r="L100" s="99"/>
      <c r="M100" s="177">
        <v>1</v>
      </c>
      <c r="N100" s="163"/>
    </row>
    <row r="101" spans="1:14" ht="12">
      <c r="A101" s="64" t="s">
        <v>267</v>
      </c>
      <c r="B101" s="64" t="s">
        <v>268</v>
      </c>
      <c r="C101" s="175">
        <v>5000</v>
      </c>
      <c r="D101" s="103" t="s">
        <v>108</v>
      </c>
      <c r="E101" s="105">
        <v>44638</v>
      </c>
      <c r="F101" s="105">
        <v>44644</v>
      </c>
      <c r="G101" s="105">
        <v>44652</v>
      </c>
      <c r="H101" s="64"/>
      <c r="I101" s="175">
        <v>5000</v>
      </c>
      <c r="J101" s="102"/>
      <c r="K101" s="176"/>
      <c r="L101" s="99"/>
      <c r="M101" s="177">
        <v>1</v>
      </c>
      <c r="N101" s="163"/>
    </row>
    <row r="102" spans="1:14" ht="12">
      <c r="A102" s="64" t="s">
        <v>267</v>
      </c>
      <c r="B102" s="64" t="s">
        <v>905</v>
      </c>
      <c r="C102" s="175">
        <v>5000</v>
      </c>
      <c r="D102" s="103" t="s">
        <v>108</v>
      </c>
      <c r="E102" s="105">
        <v>44804</v>
      </c>
      <c r="F102" s="105">
        <v>44823</v>
      </c>
      <c r="G102" s="105">
        <v>44837</v>
      </c>
      <c r="H102" s="64"/>
      <c r="I102" s="175">
        <v>5000</v>
      </c>
      <c r="J102" s="102"/>
      <c r="K102" s="176"/>
      <c r="L102" s="99"/>
      <c r="M102" s="177">
        <v>1</v>
      </c>
      <c r="N102" s="163"/>
    </row>
    <row r="103" spans="1:14" ht="12">
      <c r="A103" s="64" t="s">
        <v>184</v>
      </c>
      <c r="B103" s="64" t="s">
        <v>185</v>
      </c>
      <c r="C103" s="175">
        <v>4590</v>
      </c>
      <c r="D103" s="103" t="s">
        <v>108</v>
      </c>
      <c r="E103" s="105">
        <v>44579</v>
      </c>
      <c r="F103" s="105">
        <v>44587</v>
      </c>
      <c r="G103" s="105">
        <v>44600</v>
      </c>
      <c r="H103" s="64"/>
      <c r="I103" s="175">
        <v>4590</v>
      </c>
      <c r="J103" s="102"/>
      <c r="K103" s="176"/>
      <c r="L103" s="99"/>
      <c r="M103" s="177">
        <v>1</v>
      </c>
      <c r="N103" s="163"/>
    </row>
    <row r="104" spans="1:14" ht="12">
      <c r="A104" s="64" t="s">
        <v>558</v>
      </c>
      <c r="B104" s="64" t="s">
        <v>559</v>
      </c>
      <c r="C104" s="175">
        <v>5000</v>
      </c>
      <c r="D104" s="103" t="s">
        <v>108</v>
      </c>
      <c r="E104" s="105">
        <v>44685</v>
      </c>
      <c r="F104" s="105">
        <v>44726</v>
      </c>
      <c r="G104" s="105">
        <v>44740</v>
      </c>
      <c r="H104" s="64"/>
      <c r="I104" s="175">
        <v>5000</v>
      </c>
      <c r="J104" s="102"/>
      <c r="K104" s="99"/>
      <c r="L104" s="99"/>
      <c r="M104" s="177">
        <v>1</v>
      </c>
      <c r="N104" s="163"/>
    </row>
    <row r="105" spans="1:14" ht="12">
      <c r="A105" s="64"/>
      <c r="B105" s="64"/>
      <c r="C105" s="175"/>
      <c r="D105" s="103"/>
      <c r="E105" s="105"/>
      <c r="F105" s="105"/>
      <c r="G105" s="105"/>
      <c r="H105" s="64"/>
      <c r="I105" s="175"/>
      <c r="J105" s="102"/>
      <c r="K105" s="99"/>
      <c r="L105" s="99"/>
      <c r="M105" s="177"/>
      <c r="N105" s="163"/>
    </row>
    <row r="106" spans="1:14" ht="12">
      <c r="A106" s="64"/>
      <c r="B106" s="64"/>
      <c r="C106" s="175"/>
      <c r="D106" s="103"/>
      <c r="E106" s="105"/>
      <c r="F106" s="105"/>
      <c r="G106" s="105"/>
      <c r="H106" s="64"/>
      <c r="I106" s="175"/>
      <c r="J106" s="102"/>
      <c r="K106" s="99"/>
      <c r="L106" s="99"/>
      <c r="M106" s="177"/>
      <c r="N106" s="163"/>
    </row>
    <row r="107" spans="1:14" ht="12">
      <c r="A107" s="64"/>
      <c r="B107" s="64"/>
      <c r="C107" s="175"/>
      <c r="D107" s="103"/>
      <c r="E107" s="105"/>
      <c r="F107" s="105"/>
      <c r="G107" s="105"/>
      <c r="H107" s="64"/>
      <c r="I107" s="175"/>
      <c r="J107" s="102"/>
      <c r="K107" s="99"/>
      <c r="L107" s="99"/>
      <c r="M107" s="177"/>
      <c r="N107" s="163"/>
    </row>
    <row r="108" spans="1:14" ht="12">
      <c r="A108" s="64"/>
      <c r="B108" s="64"/>
      <c r="C108" s="175"/>
      <c r="D108" s="103"/>
      <c r="E108" s="105"/>
      <c r="F108" s="105"/>
      <c r="G108" s="105"/>
      <c r="H108" s="64"/>
      <c r="I108" s="175"/>
      <c r="J108" s="102"/>
      <c r="K108" s="99"/>
      <c r="L108" s="99"/>
      <c r="M108" s="177"/>
      <c r="N108" s="163"/>
    </row>
    <row r="109" spans="1:14" ht="12">
      <c r="A109" s="64"/>
      <c r="B109" s="64"/>
      <c r="C109" s="175"/>
      <c r="D109" s="103"/>
      <c r="E109" s="105"/>
      <c r="F109" s="105"/>
      <c r="G109" s="105"/>
      <c r="H109" s="64"/>
      <c r="I109" s="175"/>
      <c r="J109" s="102"/>
      <c r="K109" s="99"/>
      <c r="L109" s="99"/>
      <c r="M109" s="177"/>
      <c r="N109" s="163"/>
    </row>
    <row r="110" spans="1:13" ht="12">
      <c r="A110" s="64"/>
      <c r="B110" s="64"/>
      <c r="C110" s="175"/>
      <c r="D110" s="103"/>
      <c r="E110" s="105"/>
      <c r="F110" s="105"/>
      <c r="G110" s="105"/>
      <c r="H110" s="64"/>
      <c r="I110" s="175"/>
      <c r="J110" s="102"/>
      <c r="K110" s="101"/>
      <c r="L110" s="101"/>
      <c r="M110" s="162"/>
    </row>
    <row r="111" spans="1:14" ht="12">
      <c r="A111" s="64"/>
      <c r="B111" s="64"/>
      <c r="C111" s="175"/>
      <c r="D111" s="103"/>
      <c r="E111" s="105"/>
      <c r="F111" s="105"/>
      <c r="G111" s="105"/>
      <c r="H111" s="64"/>
      <c r="I111" s="175"/>
      <c r="J111" s="102"/>
      <c r="K111" s="99"/>
      <c r="L111" s="99"/>
      <c r="M111" s="177"/>
      <c r="N111" s="163"/>
    </row>
    <row r="112" spans="1:13" ht="12">
      <c r="A112" s="64"/>
      <c r="B112" s="64"/>
      <c r="C112" s="175"/>
      <c r="D112" s="103"/>
      <c r="E112" s="105"/>
      <c r="F112" s="105"/>
      <c r="G112" s="105"/>
      <c r="H112" s="64"/>
      <c r="I112" s="175"/>
      <c r="J112" s="102"/>
      <c r="K112" s="101"/>
      <c r="L112" s="101"/>
      <c r="M112" s="162"/>
    </row>
    <row r="113" spans="1:13" ht="12">
      <c r="A113" s="64"/>
      <c r="B113" s="64"/>
      <c r="C113" s="175"/>
      <c r="D113" s="103"/>
      <c r="E113" s="105"/>
      <c r="F113" s="105"/>
      <c r="G113" s="105"/>
      <c r="H113" s="64"/>
      <c r="I113" s="175"/>
      <c r="J113" s="102"/>
      <c r="K113" s="101"/>
      <c r="L113" s="101"/>
      <c r="M113" s="162"/>
    </row>
    <row r="114" spans="1:13" ht="12">
      <c r="A114" s="78"/>
      <c r="B114" s="64"/>
      <c r="C114" s="175"/>
      <c r="D114" s="103"/>
      <c r="E114" s="105"/>
      <c r="F114" s="105"/>
      <c r="G114" s="105"/>
      <c r="H114" s="64"/>
      <c r="I114" s="175"/>
      <c r="J114" s="102"/>
      <c r="K114" s="101"/>
      <c r="L114" s="101"/>
      <c r="M114" s="162"/>
    </row>
    <row r="115" spans="1:13" ht="12">
      <c r="A115" s="83"/>
      <c r="B115" s="83"/>
      <c r="C115" s="83"/>
      <c r="D115" s="83"/>
      <c r="E115" s="132"/>
      <c r="F115" s="132"/>
      <c r="G115" s="132"/>
      <c r="H115" s="116" t="s">
        <v>10</v>
      </c>
      <c r="I115" s="305">
        <f>SUM(I2:I114)</f>
        <v>549176.14</v>
      </c>
      <c r="J115" s="166"/>
      <c r="K115" s="119">
        <f>SUM(K2:K114)</f>
        <v>16000</v>
      </c>
      <c r="L115" s="119">
        <f>SUM(L2:L114)</f>
        <v>123202</v>
      </c>
      <c r="M115" s="167">
        <f>SUM(M2:M114)</f>
        <v>102</v>
      </c>
    </row>
  </sheetData>
  <sheetProtection/>
  <printOptions/>
  <pageMargins left="0" right="0"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J193"/>
  <sheetViews>
    <sheetView zoomScale="115" zoomScaleNormal="115" zoomScalePageLayoutView="0" workbookViewId="0" topLeftCell="A1">
      <pane ySplit="1" topLeftCell="A133" activePane="bottomLeft" state="frozen"/>
      <selection pane="topLeft" activeCell="A1" sqref="A1"/>
      <selection pane="bottomLeft" activeCell="C146" sqref="C146"/>
    </sheetView>
  </sheetViews>
  <sheetFormatPr defaultColWidth="9.140625" defaultRowHeight="15"/>
  <cols>
    <col min="1" max="1" width="82.421875" style="31" customWidth="1"/>
    <col min="2" max="2" width="17.00390625" style="204" bestFit="1" customWidth="1"/>
    <col min="3" max="3" width="12.8515625" style="205" bestFit="1" customWidth="1"/>
    <col min="4" max="4" width="13.140625" style="204" bestFit="1" customWidth="1"/>
    <col min="5" max="5" width="12.57421875" style="204" bestFit="1" customWidth="1"/>
    <col min="6" max="6" width="17.7109375" style="204" customWidth="1"/>
    <col min="7" max="16384" width="9.140625" style="205" customWidth="1"/>
  </cols>
  <sheetData>
    <row r="1" spans="1:6" s="31" customFormat="1" ht="55.5" thickBot="1">
      <c r="A1" s="181" t="s">
        <v>48</v>
      </c>
      <c r="B1" s="182" t="s">
        <v>21</v>
      </c>
      <c r="C1" s="183" t="s">
        <v>22</v>
      </c>
      <c r="D1" s="182" t="s">
        <v>23</v>
      </c>
      <c r="E1" s="182" t="s">
        <v>24</v>
      </c>
      <c r="F1" s="184" t="s">
        <v>224</v>
      </c>
    </row>
    <row r="2" spans="1:6" s="31" customFormat="1" ht="13.5">
      <c r="A2" s="185"/>
      <c r="B2" s="186"/>
      <c r="C2" s="187"/>
      <c r="D2" s="186"/>
      <c r="E2" s="188"/>
      <c r="F2" s="189"/>
    </row>
    <row r="3" spans="1:6" s="31" customFormat="1" ht="14.25" thickBot="1">
      <c r="A3" s="190"/>
      <c r="B3" s="191"/>
      <c r="C3" s="192"/>
      <c r="D3" s="191"/>
      <c r="E3" s="193"/>
      <c r="F3" s="194"/>
    </row>
    <row r="4" spans="1:6" s="31" customFormat="1" ht="13.5">
      <c r="A4" s="185" t="s">
        <v>264</v>
      </c>
      <c r="B4" s="186"/>
      <c r="C4" s="187"/>
      <c r="D4" s="186"/>
      <c r="E4" s="188"/>
      <c r="F4" s="307">
        <v>5000</v>
      </c>
    </row>
    <row r="5" spans="1:6" s="31" customFormat="1" ht="14.25" thickBot="1">
      <c r="A5" s="197" t="s">
        <v>265</v>
      </c>
      <c r="B5" s="198">
        <v>4925</v>
      </c>
      <c r="C5" s="199" t="s">
        <v>125</v>
      </c>
      <c r="D5" s="198">
        <v>4925</v>
      </c>
      <c r="E5" s="198"/>
      <c r="F5" s="200">
        <f>F4-D5</f>
        <v>75</v>
      </c>
    </row>
    <row r="6" spans="1:6" s="31" customFormat="1" ht="13.5">
      <c r="A6" s="185" t="s">
        <v>225</v>
      </c>
      <c r="B6" s="186"/>
      <c r="C6" s="187"/>
      <c r="D6" s="186"/>
      <c r="E6" s="188"/>
      <c r="F6" s="307">
        <v>5000</v>
      </c>
    </row>
    <row r="7" spans="1:6" s="31" customFormat="1" ht="14.25" thickBot="1">
      <c r="A7" s="197" t="s">
        <v>142</v>
      </c>
      <c r="B7" s="198">
        <v>5000</v>
      </c>
      <c r="C7" s="199" t="s">
        <v>125</v>
      </c>
      <c r="D7" s="198">
        <v>5000</v>
      </c>
      <c r="E7" s="198"/>
      <c r="F7" s="200">
        <f>F6-D7</f>
        <v>0</v>
      </c>
    </row>
    <row r="8" spans="1:6" s="31" customFormat="1" ht="13.5">
      <c r="A8" s="185" t="s">
        <v>738</v>
      </c>
      <c r="B8" s="188"/>
      <c r="C8" s="201"/>
      <c r="D8" s="188"/>
      <c r="E8" s="188"/>
      <c r="F8" s="189">
        <v>5000</v>
      </c>
    </row>
    <row r="9" spans="1:6" s="31" customFormat="1" ht="14.25" thickBot="1">
      <c r="A9" s="197" t="s">
        <v>733</v>
      </c>
      <c r="B9" s="198">
        <v>5000</v>
      </c>
      <c r="C9" s="199" t="s">
        <v>112</v>
      </c>
      <c r="D9" s="198"/>
      <c r="E9" s="198">
        <v>5000</v>
      </c>
      <c r="F9" s="200"/>
    </row>
    <row r="10" spans="1:6" s="31" customFormat="1" ht="13.5">
      <c r="A10" s="185" t="s">
        <v>993</v>
      </c>
      <c r="B10" s="188"/>
      <c r="C10" s="201"/>
      <c r="D10" s="188"/>
      <c r="E10" s="188"/>
      <c r="F10" s="307">
        <v>5000</v>
      </c>
    </row>
    <row r="11" spans="1:6" s="31" customFormat="1" ht="14.25" thickBot="1">
      <c r="A11" s="197" t="s">
        <v>994</v>
      </c>
      <c r="B11" s="198">
        <v>4356</v>
      </c>
      <c r="C11" s="199" t="s">
        <v>125</v>
      </c>
      <c r="D11" s="198">
        <v>4356</v>
      </c>
      <c r="E11" s="198"/>
      <c r="F11" s="200">
        <f>F10-D11</f>
        <v>644</v>
      </c>
    </row>
    <row r="12" spans="1:6" s="31" customFormat="1" ht="13.5">
      <c r="A12" s="185" t="s">
        <v>834</v>
      </c>
      <c r="B12" s="188"/>
      <c r="C12" s="201"/>
      <c r="D12" s="188"/>
      <c r="E12" s="188"/>
      <c r="F12" s="307">
        <v>5000</v>
      </c>
    </row>
    <row r="13" spans="1:6" s="31" customFormat="1" ht="14.25" thickBot="1">
      <c r="A13" s="197" t="s">
        <v>835</v>
      </c>
      <c r="B13" s="198">
        <v>5000</v>
      </c>
      <c r="C13" s="199" t="s">
        <v>125</v>
      </c>
      <c r="D13" s="198">
        <v>5000</v>
      </c>
      <c r="E13" s="198"/>
      <c r="F13" s="200">
        <f>F12-D13</f>
        <v>0</v>
      </c>
    </row>
    <row r="14" spans="1:6" s="31" customFormat="1" ht="13.5">
      <c r="A14" s="185" t="s">
        <v>40</v>
      </c>
      <c r="B14" s="188"/>
      <c r="C14" s="201"/>
      <c r="D14" s="188"/>
      <c r="E14" s="188"/>
      <c r="F14" s="189">
        <v>5000</v>
      </c>
    </row>
    <row r="15" spans="1:6" s="31" customFormat="1" ht="15" customHeight="1" thickBot="1">
      <c r="A15" s="197" t="s">
        <v>377</v>
      </c>
      <c r="B15" s="198">
        <v>4000</v>
      </c>
      <c r="C15" s="199" t="s">
        <v>112</v>
      </c>
      <c r="D15" s="198"/>
      <c r="E15" s="198">
        <v>4000</v>
      </c>
      <c r="F15" s="200"/>
    </row>
    <row r="16" spans="1:6" s="31" customFormat="1" ht="15" customHeight="1">
      <c r="A16" s="190" t="s">
        <v>889</v>
      </c>
      <c r="B16" s="193"/>
      <c r="C16" s="196"/>
      <c r="D16" s="193"/>
      <c r="E16" s="193"/>
      <c r="F16" s="308">
        <v>5000</v>
      </c>
    </row>
    <row r="17" spans="1:6" s="31" customFormat="1" ht="15" customHeight="1" thickBot="1">
      <c r="A17" s="195" t="s">
        <v>890</v>
      </c>
      <c r="B17" s="193">
        <v>2000</v>
      </c>
      <c r="C17" s="196" t="s">
        <v>125</v>
      </c>
      <c r="D17" s="193">
        <v>2000</v>
      </c>
      <c r="E17" s="193"/>
      <c r="F17" s="194">
        <f>F16-D17</f>
        <v>3000</v>
      </c>
    </row>
    <row r="18" spans="1:6" s="31" customFormat="1" ht="13.5">
      <c r="A18" s="185" t="s">
        <v>441</v>
      </c>
      <c r="B18" s="188"/>
      <c r="C18" s="201"/>
      <c r="D18" s="188"/>
      <c r="E18" s="188"/>
      <c r="F18" s="364">
        <v>5000</v>
      </c>
    </row>
    <row r="19" spans="1:6" s="31" customFormat="1" ht="14.25" thickBot="1">
      <c r="A19" s="197" t="s">
        <v>442</v>
      </c>
      <c r="B19" s="198">
        <v>5000</v>
      </c>
      <c r="C19" s="199" t="s">
        <v>125</v>
      </c>
      <c r="D19" s="198">
        <v>5000</v>
      </c>
      <c r="E19" s="198"/>
      <c r="F19" s="200">
        <f>F18-D19</f>
        <v>0</v>
      </c>
    </row>
    <row r="20" spans="1:6" s="31" customFormat="1" ht="13.5">
      <c r="A20" s="185" t="s">
        <v>609</v>
      </c>
      <c r="B20" s="188"/>
      <c r="C20" s="201"/>
      <c r="D20" s="188"/>
      <c r="E20" s="188"/>
      <c r="F20" s="307">
        <v>5000</v>
      </c>
    </row>
    <row r="21" spans="1:6" s="31" customFormat="1" ht="14.25" thickBot="1">
      <c r="A21" s="197" t="s">
        <v>610</v>
      </c>
      <c r="B21" s="198">
        <v>1822.11</v>
      </c>
      <c r="C21" s="199" t="s">
        <v>125</v>
      </c>
      <c r="D21" s="198">
        <v>1822.11</v>
      </c>
      <c r="E21" s="198"/>
      <c r="F21" s="200">
        <f>F20-D21</f>
        <v>3177.8900000000003</v>
      </c>
    </row>
    <row r="22" spans="1:6" s="31" customFormat="1" ht="13.5">
      <c r="A22" s="185" t="s">
        <v>443</v>
      </c>
      <c r="B22" s="188"/>
      <c r="C22" s="201"/>
      <c r="D22" s="188"/>
      <c r="E22" s="188"/>
      <c r="F22" s="307">
        <v>5000</v>
      </c>
    </row>
    <row r="23" spans="1:6" s="31" customFormat="1" ht="14.25" thickBot="1">
      <c r="A23" s="197" t="s">
        <v>142</v>
      </c>
      <c r="B23" s="198">
        <v>5000</v>
      </c>
      <c r="C23" s="199" t="s">
        <v>125</v>
      </c>
      <c r="D23" s="198">
        <v>5000</v>
      </c>
      <c r="E23" s="198"/>
      <c r="F23" s="200">
        <f>F22-D23</f>
        <v>0</v>
      </c>
    </row>
    <row r="24" spans="1:6" s="31" customFormat="1" ht="13.5">
      <c r="A24" s="185" t="s">
        <v>891</v>
      </c>
      <c r="B24" s="188"/>
      <c r="C24" s="201"/>
      <c r="D24" s="188"/>
      <c r="E24" s="188"/>
      <c r="F24" s="307">
        <v>5000</v>
      </c>
    </row>
    <row r="25" spans="1:6" s="31" customFormat="1" ht="14.25" thickBot="1">
      <c r="A25" s="197" t="s">
        <v>892</v>
      </c>
      <c r="B25" s="198">
        <v>5000</v>
      </c>
      <c r="C25" s="199" t="s">
        <v>125</v>
      </c>
      <c r="D25" s="198">
        <v>5000</v>
      </c>
      <c r="E25" s="198"/>
      <c r="F25" s="200">
        <f>F24-D25</f>
        <v>0</v>
      </c>
    </row>
    <row r="26" spans="1:6" s="31" customFormat="1" ht="13.5">
      <c r="A26" s="185" t="s">
        <v>1056</v>
      </c>
      <c r="B26" s="188"/>
      <c r="C26" s="201"/>
      <c r="D26" s="188"/>
      <c r="E26" s="188"/>
      <c r="F26" s="307">
        <v>5000</v>
      </c>
    </row>
    <row r="27" spans="1:6" s="31" customFormat="1" ht="14.25" thickBot="1">
      <c r="A27" s="197" t="s">
        <v>1057</v>
      </c>
      <c r="B27" s="198">
        <v>5000</v>
      </c>
      <c r="C27" s="199" t="s">
        <v>125</v>
      </c>
      <c r="D27" s="198">
        <v>5000</v>
      </c>
      <c r="E27" s="198"/>
      <c r="F27" s="200">
        <f>F26-D27</f>
        <v>0</v>
      </c>
    </row>
    <row r="28" spans="1:6" s="31" customFormat="1" ht="13.5">
      <c r="A28" s="185" t="s">
        <v>591</v>
      </c>
      <c r="B28" s="188"/>
      <c r="C28" s="201"/>
      <c r="D28" s="188"/>
      <c r="E28" s="188"/>
      <c r="F28" s="307">
        <v>5000</v>
      </c>
    </row>
    <row r="29" spans="1:6" s="31" customFormat="1" ht="14.25" thickBot="1">
      <c r="A29" s="195" t="s">
        <v>592</v>
      </c>
      <c r="B29" s="193">
        <v>4500</v>
      </c>
      <c r="C29" s="196" t="s">
        <v>125</v>
      </c>
      <c r="D29" s="193">
        <v>4500</v>
      </c>
      <c r="E29" s="193"/>
      <c r="F29" s="194">
        <f>F28-D29</f>
        <v>500</v>
      </c>
    </row>
    <row r="30" spans="1:6" s="31" customFormat="1" ht="13.5">
      <c r="A30" s="185" t="s">
        <v>424</v>
      </c>
      <c r="B30" s="188"/>
      <c r="C30" s="201"/>
      <c r="D30" s="188"/>
      <c r="E30" s="188"/>
      <c r="F30" s="189">
        <v>5000</v>
      </c>
    </row>
    <row r="31" spans="1:6" s="31" customFormat="1" ht="13.5">
      <c r="A31" s="195" t="s">
        <v>425</v>
      </c>
      <c r="B31" s="193">
        <v>30000</v>
      </c>
      <c r="C31" s="196" t="s">
        <v>112</v>
      </c>
      <c r="D31" s="193"/>
      <c r="E31" s="193">
        <v>30000</v>
      </c>
      <c r="F31" s="194"/>
    </row>
    <row r="32" spans="1:6" s="31" customFormat="1" ht="14.25" thickBot="1">
      <c r="A32" s="197" t="s">
        <v>746</v>
      </c>
      <c r="B32" s="198">
        <v>1800</v>
      </c>
      <c r="C32" s="199" t="s">
        <v>112</v>
      </c>
      <c r="D32" s="198"/>
      <c r="E32" s="198">
        <v>1800</v>
      </c>
      <c r="F32" s="200"/>
    </row>
    <row r="33" spans="1:6" s="31" customFormat="1" ht="13.5">
      <c r="A33" s="190" t="s">
        <v>141</v>
      </c>
      <c r="B33" s="191"/>
      <c r="C33" s="192"/>
      <c r="D33" s="191"/>
      <c r="E33" s="193"/>
      <c r="F33" s="308">
        <v>5000</v>
      </c>
    </row>
    <row r="34" spans="1:6" s="31" customFormat="1" ht="14.25" thickBot="1">
      <c r="A34" s="197" t="s">
        <v>142</v>
      </c>
      <c r="B34" s="198">
        <v>5000</v>
      </c>
      <c r="C34" s="199" t="s">
        <v>125</v>
      </c>
      <c r="D34" s="198">
        <v>5000</v>
      </c>
      <c r="E34" s="198"/>
      <c r="F34" s="200">
        <f>F33-D34</f>
        <v>0</v>
      </c>
    </row>
    <row r="35" spans="1:6" s="31" customFormat="1" ht="13.5">
      <c r="A35" s="185" t="s">
        <v>841</v>
      </c>
      <c r="B35" s="188"/>
      <c r="C35" s="201"/>
      <c r="D35" s="188"/>
      <c r="E35" s="188"/>
      <c r="F35" s="307">
        <v>5000</v>
      </c>
    </row>
    <row r="36" spans="1:6" s="31" customFormat="1" ht="14.25" thickBot="1">
      <c r="A36" s="197" t="s">
        <v>842</v>
      </c>
      <c r="B36" s="198">
        <v>5000</v>
      </c>
      <c r="C36" s="199" t="s">
        <v>125</v>
      </c>
      <c r="D36" s="198">
        <v>5000</v>
      </c>
      <c r="E36" s="198"/>
      <c r="F36" s="200">
        <f>F35-D36</f>
        <v>0</v>
      </c>
    </row>
    <row r="37" spans="1:6" s="31" customFormat="1" ht="13.5">
      <c r="A37" s="185" t="s">
        <v>739</v>
      </c>
      <c r="B37" s="188"/>
      <c r="C37" s="201"/>
      <c r="D37" s="188"/>
      <c r="E37" s="188"/>
      <c r="F37" s="307">
        <v>5000</v>
      </c>
    </row>
    <row r="38" spans="1:6" s="31" customFormat="1" ht="14.25" thickBot="1">
      <c r="A38" s="197" t="s">
        <v>740</v>
      </c>
      <c r="B38" s="198">
        <v>5000</v>
      </c>
      <c r="C38" s="199" t="s">
        <v>125</v>
      </c>
      <c r="D38" s="198">
        <v>5000</v>
      </c>
      <c r="E38" s="198"/>
      <c r="F38" s="200">
        <f>F37-D38</f>
        <v>0</v>
      </c>
    </row>
    <row r="39" spans="1:6" s="31" customFormat="1" ht="13.5">
      <c r="A39" s="185" t="s">
        <v>974</v>
      </c>
      <c r="B39" s="188"/>
      <c r="C39" s="201"/>
      <c r="D39" s="188"/>
      <c r="E39" s="188"/>
      <c r="F39" s="307">
        <v>5000</v>
      </c>
    </row>
    <row r="40" spans="1:6" s="31" customFormat="1" ht="14.25" thickBot="1">
      <c r="A40" s="197" t="s">
        <v>975</v>
      </c>
      <c r="B40" s="198">
        <v>5000</v>
      </c>
      <c r="C40" s="199" t="s">
        <v>125</v>
      </c>
      <c r="D40" s="198">
        <v>5000</v>
      </c>
      <c r="E40" s="198"/>
      <c r="F40" s="200">
        <f>F39-D40</f>
        <v>0</v>
      </c>
    </row>
    <row r="41" spans="1:6" s="31" customFormat="1" ht="13.5">
      <c r="A41" s="185" t="s">
        <v>953</v>
      </c>
      <c r="B41" s="188"/>
      <c r="C41" s="201"/>
      <c r="D41" s="188"/>
      <c r="E41" s="188"/>
      <c r="F41" s="307">
        <v>5000</v>
      </c>
    </row>
    <row r="42" spans="1:6" s="31" customFormat="1" ht="14.25" thickBot="1">
      <c r="A42" s="197" t="s">
        <v>954</v>
      </c>
      <c r="B42" s="198">
        <v>5000</v>
      </c>
      <c r="C42" s="199" t="s">
        <v>125</v>
      </c>
      <c r="D42" s="198">
        <v>5000</v>
      </c>
      <c r="E42" s="198"/>
      <c r="F42" s="200">
        <f>F41-D42</f>
        <v>0</v>
      </c>
    </row>
    <row r="43" spans="1:6" s="31" customFormat="1" ht="13.5">
      <c r="A43" s="185" t="s">
        <v>627</v>
      </c>
      <c r="B43" s="188"/>
      <c r="C43" s="201"/>
      <c r="D43" s="188"/>
      <c r="E43" s="188"/>
      <c r="F43" s="307">
        <v>5000</v>
      </c>
    </row>
    <row r="44" spans="1:6" s="31" customFormat="1" ht="14.25" thickBot="1">
      <c r="A44" s="197" t="s">
        <v>628</v>
      </c>
      <c r="B44" s="198">
        <v>5000</v>
      </c>
      <c r="C44" s="199" t="s">
        <v>125</v>
      </c>
      <c r="D44" s="198">
        <v>5000</v>
      </c>
      <c r="E44" s="198"/>
      <c r="F44" s="200">
        <f>F43-D44</f>
        <v>0</v>
      </c>
    </row>
    <row r="45" spans="1:6" s="31" customFormat="1" ht="13.5">
      <c r="A45" s="185" t="s">
        <v>589</v>
      </c>
      <c r="B45" s="188"/>
      <c r="C45" s="201"/>
      <c r="D45" s="188"/>
      <c r="E45" s="188"/>
      <c r="F45" s="307">
        <v>5000</v>
      </c>
    </row>
    <row r="46" spans="1:6" s="31" customFormat="1" ht="14.25" thickBot="1">
      <c r="A46" s="197" t="s">
        <v>590</v>
      </c>
      <c r="B46" s="198">
        <v>4357</v>
      </c>
      <c r="C46" s="199" t="s">
        <v>125</v>
      </c>
      <c r="D46" s="198">
        <v>4357</v>
      </c>
      <c r="E46" s="198"/>
      <c r="F46" s="200">
        <f>F45-D46</f>
        <v>643</v>
      </c>
    </row>
    <row r="47" spans="1:6" s="31" customFormat="1" ht="13.5">
      <c r="A47" s="185" t="s">
        <v>127</v>
      </c>
      <c r="B47" s="186"/>
      <c r="C47" s="187"/>
      <c r="D47" s="186"/>
      <c r="E47" s="188"/>
      <c r="F47" s="307">
        <v>5000</v>
      </c>
    </row>
    <row r="48" spans="1:6" s="31" customFormat="1" ht="14.25" thickBot="1">
      <c r="A48" s="195" t="s">
        <v>126</v>
      </c>
      <c r="B48" s="193">
        <v>1175</v>
      </c>
      <c r="C48" s="196" t="s">
        <v>125</v>
      </c>
      <c r="D48" s="193">
        <v>1175</v>
      </c>
      <c r="E48" s="193"/>
      <c r="F48" s="194">
        <f>F47-D48</f>
        <v>3825</v>
      </c>
    </row>
    <row r="49" spans="1:6" s="31" customFormat="1" ht="13.5">
      <c r="A49" s="185" t="s">
        <v>571</v>
      </c>
      <c r="B49" s="188"/>
      <c r="C49" s="201"/>
      <c r="D49" s="188"/>
      <c r="E49" s="188"/>
      <c r="F49" s="307">
        <v>5000</v>
      </c>
    </row>
    <row r="50" spans="1:6" s="31" customFormat="1" ht="14.25" thickBot="1">
      <c r="A50" s="197" t="s">
        <v>572</v>
      </c>
      <c r="B50" s="198">
        <v>5000</v>
      </c>
      <c r="C50" s="199" t="s">
        <v>125</v>
      </c>
      <c r="D50" s="198">
        <v>5000</v>
      </c>
      <c r="E50" s="198"/>
      <c r="F50" s="200">
        <f>F49-D50</f>
        <v>0</v>
      </c>
    </row>
    <row r="51" spans="1:6" s="31" customFormat="1" ht="13.5">
      <c r="A51" s="185" t="s">
        <v>379</v>
      </c>
      <c r="B51" s="188"/>
      <c r="C51" s="201"/>
      <c r="D51" s="188"/>
      <c r="E51" s="188"/>
      <c r="F51" s="307">
        <v>5000</v>
      </c>
    </row>
    <row r="52" spans="1:6" s="31" customFormat="1" ht="13.5">
      <c r="A52" s="195" t="s">
        <v>380</v>
      </c>
      <c r="B52" s="193">
        <v>1575</v>
      </c>
      <c r="C52" s="196" t="s">
        <v>125</v>
      </c>
      <c r="D52" s="193">
        <v>1575</v>
      </c>
      <c r="E52" s="193"/>
      <c r="F52" s="369">
        <f>F51-D52</f>
        <v>3425</v>
      </c>
    </row>
    <row r="53" spans="1:6" s="31" customFormat="1" ht="13.5">
      <c r="A53" s="195" t="s">
        <v>457</v>
      </c>
      <c r="B53" s="193">
        <v>5000</v>
      </c>
      <c r="C53" s="196" t="s">
        <v>112</v>
      </c>
      <c r="D53" s="193"/>
      <c r="E53" s="193">
        <v>5000</v>
      </c>
      <c r="F53" s="194"/>
    </row>
    <row r="54" spans="1:6" s="31" customFormat="1" ht="14.25" thickBot="1">
      <c r="A54" s="197" t="s">
        <v>568</v>
      </c>
      <c r="B54" s="198">
        <v>2700</v>
      </c>
      <c r="C54" s="199" t="s">
        <v>125</v>
      </c>
      <c r="D54" s="198">
        <v>2700</v>
      </c>
      <c r="E54" s="198"/>
      <c r="F54" s="200">
        <f>F52-D54</f>
        <v>725</v>
      </c>
    </row>
    <row r="55" spans="1:6" s="31" customFormat="1" ht="13.5">
      <c r="A55" s="185" t="s">
        <v>836</v>
      </c>
      <c r="B55" s="188"/>
      <c r="C55" s="201"/>
      <c r="D55" s="188"/>
      <c r="E55" s="188"/>
      <c r="F55" s="307">
        <v>5000</v>
      </c>
    </row>
    <row r="56" spans="1:6" s="31" customFormat="1" ht="14.25" thickBot="1">
      <c r="A56" s="197" t="s">
        <v>837</v>
      </c>
      <c r="B56" s="198">
        <v>5000</v>
      </c>
      <c r="C56" s="199" t="s">
        <v>125</v>
      </c>
      <c r="D56" s="198">
        <v>5000</v>
      </c>
      <c r="E56" s="198"/>
      <c r="F56" s="200">
        <f>F55-D56</f>
        <v>0</v>
      </c>
    </row>
    <row r="57" spans="1:6" s="31" customFormat="1" ht="13.5">
      <c r="A57" s="190" t="s">
        <v>373</v>
      </c>
      <c r="B57" s="193"/>
      <c r="C57" s="196"/>
      <c r="D57" s="193"/>
      <c r="E57" s="193"/>
      <c r="F57" s="194">
        <v>5000</v>
      </c>
    </row>
    <row r="58" spans="1:6" s="31" customFormat="1" ht="14.25" thickBot="1">
      <c r="A58" s="197" t="s">
        <v>374</v>
      </c>
      <c r="B58" s="198">
        <v>5800</v>
      </c>
      <c r="C58" s="199" t="s">
        <v>112</v>
      </c>
      <c r="D58" s="198"/>
      <c r="E58" s="198">
        <v>5800</v>
      </c>
      <c r="F58" s="200"/>
    </row>
    <row r="59" spans="1:6" s="31" customFormat="1" ht="13.5">
      <c r="A59" s="185" t="s">
        <v>978</v>
      </c>
      <c r="B59" s="188"/>
      <c r="C59" s="201"/>
      <c r="D59" s="188"/>
      <c r="E59" s="188"/>
      <c r="F59" s="307">
        <v>5000</v>
      </c>
    </row>
    <row r="60" spans="1:6" s="31" customFormat="1" ht="14.25" thickBot="1">
      <c r="A60" s="197" t="s">
        <v>979</v>
      </c>
      <c r="B60" s="198">
        <v>3600</v>
      </c>
      <c r="C60" s="199" t="s">
        <v>125</v>
      </c>
      <c r="D60" s="198">
        <v>3600</v>
      </c>
      <c r="E60" s="198"/>
      <c r="F60" s="200">
        <f>F59-D60</f>
        <v>1400</v>
      </c>
    </row>
    <row r="61" spans="1:6" s="31" customFormat="1" ht="13.5">
      <c r="A61" s="185" t="s">
        <v>456</v>
      </c>
      <c r="B61" s="188"/>
      <c r="C61" s="201"/>
      <c r="D61" s="188"/>
      <c r="E61" s="188"/>
      <c r="F61" s="307">
        <v>5000</v>
      </c>
    </row>
    <row r="62" spans="1:6" s="31" customFormat="1" ht="14.25" thickBot="1">
      <c r="A62" s="195" t="s">
        <v>447</v>
      </c>
      <c r="B62" s="193">
        <v>5000</v>
      </c>
      <c r="C62" s="196" t="s">
        <v>125</v>
      </c>
      <c r="D62" s="193">
        <v>5000</v>
      </c>
      <c r="E62" s="193"/>
      <c r="F62" s="194">
        <f>F61-D62</f>
        <v>0</v>
      </c>
    </row>
    <row r="63" spans="1:6" s="31" customFormat="1" ht="13.5">
      <c r="A63" s="185" t="s">
        <v>820</v>
      </c>
      <c r="B63" s="188"/>
      <c r="C63" s="201"/>
      <c r="D63" s="188"/>
      <c r="E63" s="188"/>
      <c r="F63" s="189">
        <v>5000</v>
      </c>
    </row>
    <row r="64" spans="1:6" s="31" customFormat="1" ht="13.5">
      <c r="A64" s="195" t="s">
        <v>821</v>
      </c>
      <c r="B64" s="193">
        <v>11500</v>
      </c>
      <c r="C64" s="196" t="s">
        <v>112</v>
      </c>
      <c r="D64" s="193"/>
      <c r="E64" s="193">
        <v>11500</v>
      </c>
      <c r="F64" s="194"/>
    </row>
    <row r="65" spans="1:6" s="31" customFormat="1" ht="14.25" thickBot="1">
      <c r="A65" s="197" t="s">
        <v>893</v>
      </c>
      <c r="B65" s="198">
        <v>3800</v>
      </c>
      <c r="C65" s="199" t="s">
        <v>112</v>
      </c>
      <c r="D65" s="198"/>
      <c r="E65" s="198">
        <v>3800</v>
      </c>
      <c r="F65" s="200"/>
    </row>
    <row r="66" spans="1:6" s="31" customFormat="1" ht="13.5">
      <c r="A66" s="190" t="s">
        <v>123</v>
      </c>
      <c r="B66" s="191"/>
      <c r="C66" s="192"/>
      <c r="D66" s="191"/>
      <c r="E66" s="193"/>
      <c r="F66" s="308">
        <v>5000</v>
      </c>
    </row>
    <row r="67" spans="1:6" s="31" customFormat="1" ht="14.25" thickBot="1">
      <c r="A67" s="197" t="s">
        <v>124</v>
      </c>
      <c r="B67" s="198">
        <v>5000</v>
      </c>
      <c r="C67" s="199" t="s">
        <v>125</v>
      </c>
      <c r="D67" s="198">
        <v>5000</v>
      </c>
      <c r="E67" s="198"/>
      <c r="F67" s="200">
        <f>F66-D67</f>
        <v>0</v>
      </c>
    </row>
    <row r="68" spans="1:6" s="31" customFormat="1" ht="13.5">
      <c r="A68" s="185" t="s">
        <v>479</v>
      </c>
      <c r="B68" s="188"/>
      <c r="C68" s="201"/>
      <c r="D68" s="188"/>
      <c r="E68" s="188"/>
      <c r="F68" s="307">
        <v>5000</v>
      </c>
    </row>
    <row r="69" spans="1:6" s="31" customFormat="1" ht="14.25" thickBot="1">
      <c r="A69" s="195" t="s">
        <v>480</v>
      </c>
      <c r="B69" s="193">
        <v>5000</v>
      </c>
      <c r="C69" s="196" t="s">
        <v>125</v>
      </c>
      <c r="D69" s="193">
        <v>5000</v>
      </c>
      <c r="E69" s="193"/>
      <c r="F69" s="194">
        <f>F68-D69</f>
        <v>0</v>
      </c>
    </row>
    <row r="70" spans="1:6" s="31" customFormat="1" ht="13.5">
      <c r="A70" s="185" t="s">
        <v>199</v>
      </c>
      <c r="B70" s="188"/>
      <c r="C70" s="201"/>
      <c r="D70" s="188"/>
      <c r="E70" s="188"/>
      <c r="F70" s="307">
        <v>5000</v>
      </c>
    </row>
    <row r="71" spans="1:6" s="31" customFormat="1" ht="13.5">
      <c r="A71" s="195" t="s">
        <v>129</v>
      </c>
      <c r="B71" s="193">
        <v>5000</v>
      </c>
      <c r="C71" s="196" t="s">
        <v>125</v>
      </c>
      <c r="D71" s="193">
        <v>5000</v>
      </c>
      <c r="E71" s="193"/>
      <c r="F71" s="308">
        <f>F70-D71</f>
        <v>0</v>
      </c>
    </row>
    <row r="72" spans="1:6" s="31" customFormat="1" ht="14.25" thickBot="1">
      <c r="A72" s="197" t="s">
        <v>981</v>
      </c>
      <c r="B72" s="198">
        <v>5000</v>
      </c>
      <c r="C72" s="199" t="s">
        <v>125</v>
      </c>
      <c r="D72" s="198">
        <v>5000</v>
      </c>
      <c r="E72" s="198"/>
      <c r="F72" s="408">
        <f>F71-D72</f>
        <v>-5000</v>
      </c>
    </row>
    <row r="73" spans="1:6" s="31" customFormat="1" ht="13.5">
      <c r="A73" s="185" t="s">
        <v>1059</v>
      </c>
      <c r="B73" s="188"/>
      <c r="C73" s="201"/>
      <c r="D73" s="188"/>
      <c r="E73" s="188"/>
      <c r="F73" s="307">
        <v>5000</v>
      </c>
    </row>
    <row r="74" spans="1:6" s="31" customFormat="1" ht="14.25" thickBot="1">
      <c r="A74" s="197" t="s">
        <v>1060</v>
      </c>
      <c r="B74" s="198">
        <v>5000</v>
      </c>
      <c r="C74" s="199" t="s">
        <v>125</v>
      </c>
      <c r="D74" s="198">
        <v>5000</v>
      </c>
      <c r="E74" s="198"/>
      <c r="F74" s="200">
        <f>F73-D74</f>
        <v>0</v>
      </c>
    </row>
    <row r="75" spans="1:6" s="31" customFormat="1" ht="13.5">
      <c r="A75" s="190" t="s">
        <v>128</v>
      </c>
      <c r="B75" s="193"/>
      <c r="C75" s="196"/>
      <c r="D75" s="193"/>
      <c r="E75" s="193"/>
      <c r="F75" s="308">
        <v>5000</v>
      </c>
    </row>
    <row r="76" spans="1:6" s="31" customFormat="1" ht="14.25" thickBot="1">
      <c r="A76" s="197" t="s">
        <v>129</v>
      </c>
      <c r="B76" s="198">
        <v>5000</v>
      </c>
      <c r="C76" s="199" t="s">
        <v>125</v>
      </c>
      <c r="D76" s="198">
        <v>5000</v>
      </c>
      <c r="E76" s="198"/>
      <c r="F76" s="200">
        <f>F75-D76</f>
        <v>0</v>
      </c>
    </row>
    <row r="77" spans="1:6" s="31" customFormat="1" ht="13.5">
      <c r="A77" s="185" t="s">
        <v>587</v>
      </c>
      <c r="B77" s="188"/>
      <c r="C77" s="201"/>
      <c r="D77" s="188"/>
      <c r="E77" s="188"/>
      <c r="F77" s="307">
        <v>5000</v>
      </c>
    </row>
    <row r="78" spans="1:6" s="31" customFormat="1" ht="14.25" thickBot="1">
      <c r="A78" s="197" t="s">
        <v>588</v>
      </c>
      <c r="B78" s="198">
        <v>5000</v>
      </c>
      <c r="C78" s="199" t="s">
        <v>125</v>
      </c>
      <c r="D78" s="198">
        <v>5000</v>
      </c>
      <c r="E78" s="198"/>
      <c r="F78" s="200">
        <f>F77-D78</f>
        <v>0</v>
      </c>
    </row>
    <row r="79" spans="1:6" s="31" customFormat="1" ht="13.5">
      <c r="A79" s="190" t="s">
        <v>413</v>
      </c>
      <c r="B79" s="193"/>
      <c r="C79" s="196"/>
      <c r="D79" s="193"/>
      <c r="E79" s="193"/>
      <c r="F79" s="194">
        <v>5000</v>
      </c>
    </row>
    <row r="80" spans="1:6" s="31" customFormat="1" ht="14.25" thickBot="1">
      <c r="A80" s="195" t="s">
        <v>414</v>
      </c>
      <c r="B80" s="193">
        <v>5000</v>
      </c>
      <c r="C80" s="196" t="s">
        <v>112</v>
      </c>
      <c r="D80" s="193"/>
      <c r="E80" s="193">
        <v>5000</v>
      </c>
      <c r="F80" s="194"/>
    </row>
    <row r="81" spans="1:6" s="31" customFormat="1" ht="13.5">
      <c r="A81" s="185" t="s">
        <v>110</v>
      </c>
      <c r="B81" s="186"/>
      <c r="C81" s="187"/>
      <c r="D81" s="186"/>
      <c r="E81" s="188"/>
      <c r="F81" s="364">
        <v>5000</v>
      </c>
    </row>
    <row r="82" spans="1:6" s="31" customFormat="1" ht="13.5">
      <c r="A82" s="195" t="s">
        <v>111</v>
      </c>
      <c r="B82" s="193">
        <v>5000</v>
      </c>
      <c r="C82" s="196" t="s">
        <v>112</v>
      </c>
      <c r="D82" s="193"/>
      <c r="E82" s="193">
        <v>5000</v>
      </c>
      <c r="F82" s="194"/>
    </row>
    <row r="83" spans="1:6" s="31" customFormat="1" ht="13.5">
      <c r="A83" s="195" t="s">
        <v>438</v>
      </c>
      <c r="B83" s="193">
        <v>5000</v>
      </c>
      <c r="C83" s="196" t="s">
        <v>125</v>
      </c>
      <c r="D83" s="193">
        <v>5000</v>
      </c>
      <c r="E83" s="193"/>
      <c r="F83" s="194">
        <f>F81-D83</f>
        <v>0</v>
      </c>
    </row>
    <row r="84" spans="1:6" s="31" customFormat="1" ht="14.25" thickBot="1">
      <c r="A84" s="197" t="s">
        <v>439</v>
      </c>
      <c r="B84" s="198">
        <v>3000</v>
      </c>
      <c r="C84" s="199" t="s">
        <v>112</v>
      </c>
      <c r="D84" s="198"/>
      <c r="E84" s="198">
        <v>3000</v>
      </c>
      <c r="F84" s="200"/>
    </row>
    <row r="85" spans="1:6" s="31" customFormat="1" ht="13.5">
      <c r="A85" s="185" t="s">
        <v>1062</v>
      </c>
      <c r="B85" s="188"/>
      <c r="C85" s="201"/>
      <c r="D85" s="188"/>
      <c r="E85" s="188"/>
      <c r="F85" s="307">
        <v>5000</v>
      </c>
    </row>
    <row r="86" spans="1:6" s="31" customFormat="1" ht="14.25" thickBot="1">
      <c r="A86" s="197" t="s">
        <v>1063</v>
      </c>
      <c r="B86" s="198">
        <v>5000</v>
      </c>
      <c r="C86" s="199" t="s">
        <v>125</v>
      </c>
      <c r="D86" s="198">
        <v>5000</v>
      </c>
      <c r="E86" s="198"/>
      <c r="F86" s="200">
        <f>F85-D86</f>
        <v>0</v>
      </c>
    </row>
    <row r="87" spans="1:6" s="31" customFormat="1" ht="13.5">
      <c r="A87" s="185" t="s">
        <v>1035</v>
      </c>
      <c r="B87" s="188"/>
      <c r="C87" s="201"/>
      <c r="D87" s="188"/>
      <c r="E87" s="188"/>
      <c r="F87" s="307">
        <v>5000</v>
      </c>
    </row>
    <row r="88" spans="1:6" s="31" customFormat="1" ht="14.25" thickBot="1">
      <c r="A88" s="197" t="s">
        <v>1036</v>
      </c>
      <c r="B88" s="198">
        <v>5000</v>
      </c>
      <c r="C88" s="199" t="s">
        <v>125</v>
      </c>
      <c r="D88" s="198">
        <v>5000</v>
      </c>
      <c r="E88" s="198"/>
      <c r="F88" s="200">
        <f>F87-D88</f>
        <v>0</v>
      </c>
    </row>
    <row r="89" spans="1:6" s="31" customFormat="1" ht="13.5">
      <c r="A89" s="190" t="s">
        <v>383</v>
      </c>
      <c r="B89" s="193"/>
      <c r="C89" s="196"/>
      <c r="D89" s="193"/>
      <c r="E89" s="193"/>
      <c r="F89" s="194">
        <v>5000</v>
      </c>
    </row>
    <row r="90" spans="1:6" s="31" customFormat="1" ht="14.25" thickBot="1">
      <c r="A90" s="197" t="s">
        <v>384</v>
      </c>
      <c r="B90" s="198">
        <v>22000</v>
      </c>
      <c r="C90" s="199" t="s">
        <v>112</v>
      </c>
      <c r="D90" s="198"/>
      <c r="E90" s="198">
        <v>22000</v>
      </c>
      <c r="F90" s="200"/>
    </row>
    <row r="91" spans="1:6" s="31" customFormat="1" ht="13.5">
      <c r="A91" s="185" t="s">
        <v>222</v>
      </c>
      <c r="B91" s="188"/>
      <c r="C91" s="201"/>
      <c r="D91" s="188"/>
      <c r="E91" s="188"/>
      <c r="F91" s="307">
        <v>5000</v>
      </c>
    </row>
    <row r="92" spans="1:6" s="31" customFormat="1" ht="14.25" thickBot="1">
      <c r="A92" s="195" t="s">
        <v>223</v>
      </c>
      <c r="B92" s="193">
        <v>5000</v>
      </c>
      <c r="C92" s="196" t="s">
        <v>125</v>
      </c>
      <c r="D92" s="193">
        <v>5000</v>
      </c>
      <c r="E92" s="193"/>
      <c r="F92" s="194">
        <f>F91-D92</f>
        <v>0</v>
      </c>
    </row>
    <row r="93" spans="1:6" s="31" customFormat="1" ht="13.5">
      <c r="A93" s="185" t="s">
        <v>459</v>
      </c>
      <c r="B93" s="188"/>
      <c r="C93" s="201"/>
      <c r="D93" s="188"/>
      <c r="E93" s="188"/>
      <c r="F93" s="307">
        <v>5000</v>
      </c>
    </row>
    <row r="94" spans="1:6" s="31" customFormat="1" ht="13.5">
      <c r="A94" s="195" t="s">
        <v>460</v>
      </c>
      <c r="B94" s="193">
        <v>5000</v>
      </c>
      <c r="C94" s="196" t="s">
        <v>125</v>
      </c>
      <c r="D94" s="193">
        <v>5000</v>
      </c>
      <c r="E94" s="193"/>
      <c r="F94" s="194">
        <f>F93-D94</f>
        <v>0</v>
      </c>
    </row>
    <row r="95" spans="1:6" s="31" customFormat="1" ht="14.25" thickBot="1">
      <c r="A95" s="195" t="s">
        <v>719</v>
      </c>
      <c r="B95" s="193">
        <v>1800</v>
      </c>
      <c r="C95" s="196" t="s">
        <v>112</v>
      </c>
      <c r="D95" s="193"/>
      <c r="E95" s="193">
        <v>1800</v>
      </c>
      <c r="F95" s="194"/>
    </row>
    <row r="96" spans="1:6" s="31" customFormat="1" ht="13.5">
      <c r="A96" s="185" t="s">
        <v>409</v>
      </c>
      <c r="B96" s="188"/>
      <c r="C96" s="201"/>
      <c r="D96" s="188"/>
      <c r="E96" s="188"/>
      <c r="F96" s="307">
        <v>5000</v>
      </c>
    </row>
    <row r="97" spans="1:6" s="31" customFormat="1" ht="13.5">
      <c r="A97" s="195" t="s">
        <v>410</v>
      </c>
      <c r="B97" s="193">
        <v>5000</v>
      </c>
      <c r="C97" s="196" t="s">
        <v>112</v>
      </c>
      <c r="D97" s="193"/>
      <c r="E97" s="193">
        <v>5000</v>
      </c>
      <c r="F97" s="194"/>
    </row>
    <row r="98" spans="1:6" s="31" customFormat="1" ht="14.25" thickBot="1">
      <c r="A98" s="197" t="s">
        <v>957</v>
      </c>
      <c r="B98" s="198">
        <v>2565</v>
      </c>
      <c r="C98" s="199" t="s">
        <v>125</v>
      </c>
      <c r="D98" s="198"/>
      <c r="E98" s="198">
        <v>2565</v>
      </c>
      <c r="F98" s="200">
        <f>F96-E98</f>
        <v>2435</v>
      </c>
    </row>
    <row r="99" spans="1:6" s="31" customFormat="1" ht="13.5">
      <c r="A99" s="190" t="s">
        <v>951</v>
      </c>
      <c r="B99" s="193"/>
      <c r="C99" s="196"/>
      <c r="D99" s="193"/>
      <c r="E99" s="193"/>
      <c r="F99" s="308">
        <v>5000</v>
      </c>
    </row>
    <row r="100" spans="1:6" s="31" customFormat="1" ht="14.25" thickBot="1">
      <c r="A100" s="195" t="s">
        <v>952</v>
      </c>
      <c r="B100" s="193">
        <v>5000</v>
      </c>
      <c r="C100" s="196" t="s">
        <v>125</v>
      </c>
      <c r="D100" s="193">
        <v>5000</v>
      </c>
      <c r="E100" s="193"/>
      <c r="F100" s="194">
        <f>F99-D100</f>
        <v>0</v>
      </c>
    </row>
    <row r="101" spans="1:6" s="31" customFormat="1" ht="13.5">
      <c r="A101" s="185" t="s">
        <v>569</v>
      </c>
      <c r="B101" s="188"/>
      <c r="C101" s="201"/>
      <c r="D101" s="188"/>
      <c r="E101" s="188"/>
      <c r="F101" s="364">
        <v>5000</v>
      </c>
    </row>
    <row r="102" spans="1:6" s="31" customFormat="1" ht="14.25" thickBot="1">
      <c r="A102" s="197" t="s">
        <v>570</v>
      </c>
      <c r="B102" s="198">
        <v>5000</v>
      </c>
      <c r="C102" s="199" t="s">
        <v>125</v>
      </c>
      <c r="D102" s="198">
        <v>5000</v>
      </c>
      <c r="E102" s="198"/>
      <c r="F102" s="200">
        <f>F101-D102</f>
        <v>0</v>
      </c>
    </row>
    <row r="103" spans="1:6" s="31" customFormat="1" ht="13.5">
      <c r="A103" s="185" t="s">
        <v>407</v>
      </c>
      <c r="B103" s="188"/>
      <c r="C103" s="201"/>
      <c r="D103" s="188"/>
      <c r="E103" s="188"/>
      <c r="F103" s="189">
        <v>5000</v>
      </c>
    </row>
    <row r="104" spans="1:6" s="31" customFormat="1" ht="14.25" thickBot="1">
      <c r="A104" s="197" t="s">
        <v>408</v>
      </c>
      <c r="B104" s="198">
        <v>5000</v>
      </c>
      <c r="C104" s="199" t="s">
        <v>112</v>
      </c>
      <c r="D104" s="198"/>
      <c r="E104" s="198">
        <v>5000</v>
      </c>
      <c r="F104" s="200"/>
    </row>
    <row r="105" spans="1:6" s="31" customFormat="1" ht="13.5">
      <c r="A105" s="185" t="s">
        <v>113</v>
      </c>
      <c r="B105" s="186"/>
      <c r="C105" s="187"/>
      <c r="D105" s="186"/>
      <c r="E105" s="188"/>
      <c r="F105" s="307">
        <v>5000</v>
      </c>
    </row>
    <row r="106" spans="1:6" s="31" customFormat="1" ht="13.5">
      <c r="A106" s="195" t="s">
        <v>114</v>
      </c>
      <c r="B106" s="193">
        <v>5000</v>
      </c>
      <c r="C106" s="196" t="s">
        <v>112</v>
      </c>
      <c r="D106" s="193"/>
      <c r="E106" s="193">
        <v>5000</v>
      </c>
      <c r="F106" s="194"/>
    </row>
    <row r="107" spans="1:6" s="31" customFormat="1" ht="14.25" thickBot="1">
      <c r="A107" s="195" t="s">
        <v>189</v>
      </c>
      <c r="B107" s="193">
        <v>5000</v>
      </c>
      <c r="C107" s="196" t="s">
        <v>125</v>
      </c>
      <c r="D107" s="193">
        <v>5000</v>
      </c>
      <c r="E107" s="193"/>
      <c r="F107" s="194">
        <f>F105-D107</f>
        <v>0</v>
      </c>
    </row>
    <row r="108" spans="1:6" s="31" customFormat="1" ht="13.5">
      <c r="A108" s="185" t="s">
        <v>137</v>
      </c>
      <c r="B108" s="188"/>
      <c r="C108" s="201"/>
      <c r="D108" s="188"/>
      <c r="E108" s="188"/>
      <c r="F108" s="307">
        <v>5000</v>
      </c>
    </row>
    <row r="109" spans="1:10" s="31" customFormat="1" ht="13.5">
      <c r="A109" s="331" t="s">
        <v>138</v>
      </c>
      <c r="B109" s="332">
        <v>3870</v>
      </c>
      <c r="C109" s="333" t="s">
        <v>125</v>
      </c>
      <c r="D109" s="332">
        <v>3870</v>
      </c>
      <c r="E109" s="332"/>
      <c r="F109" s="334">
        <f>F108-D109</f>
        <v>1130</v>
      </c>
      <c r="G109" s="335" t="s">
        <v>385</v>
      </c>
      <c r="H109" s="335"/>
      <c r="I109" s="335"/>
      <c r="J109" s="335"/>
    </row>
    <row r="110" spans="1:6" s="31" customFormat="1" ht="14.25" thickBot="1">
      <c r="A110" s="197" t="s">
        <v>378</v>
      </c>
      <c r="B110" s="198">
        <v>3600</v>
      </c>
      <c r="C110" s="199" t="s">
        <v>125</v>
      </c>
      <c r="D110" s="198">
        <v>3600</v>
      </c>
      <c r="E110" s="198"/>
      <c r="F110" s="200">
        <f>F108-D110</f>
        <v>1400</v>
      </c>
    </row>
    <row r="111" spans="1:6" s="31" customFormat="1" ht="13.5">
      <c r="A111" s="190" t="s">
        <v>221</v>
      </c>
      <c r="B111" s="193"/>
      <c r="C111" s="196"/>
      <c r="D111" s="193"/>
      <c r="E111" s="193"/>
      <c r="F111" s="308">
        <v>5000</v>
      </c>
    </row>
    <row r="112" spans="1:6" s="31" customFormat="1" ht="14.25" thickBot="1">
      <c r="A112" s="197" t="s">
        <v>142</v>
      </c>
      <c r="B112" s="198">
        <v>5000</v>
      </c>
      <c r="C112" s="199" t="s">
        <v>125</v>
      </c>
      <c r="D112" s="198">
        <v>5000</v>
      </c>
      <c r="E112" s="198"/>
      <c r="F112" s="200">
        <f>F111-D112</f>
        <v>0</v>
      </c>
    </row>
    <row r="113" spans="1:6" s="31" customFormat="1" ht="13.5">
      <c r="A113" s="185" t="s">
        <v>444</v>
      </c>
      <c r="B113" s="188"/>
      <c r="C113" s="201"/>
      <c r="D113" s="188"/>
      <c r="E113" s="188"/>
      <c r="F113" s="364">
        <v>5000</v>
      </c>
    </row>
    <row r="114" spans="1:6" s="31" customFormat="1" ht="14.25" thickBot="1">
      <c r="A114" s="197" t="s">
        <v>142</v>
      </c>
      <c r="B114" s="198">
        <v>5000</v>
      </c>
      <c r="C114" s="199" t="s">
        <v>125</v>
      </c>
      <c r="D114" s="198">
        <v>5000</v>
      </c>
      <c r="E114" s="198"/>
      <c r="F114" s="200">
        <f>F113-D114</f>
        <v>0</v>
      </c>
    </row>
    <row r="115" spans="1:6" s="31" customFormat="1" ht="13.5">
      <c r="A115" s="190" t="s">
        <v>730</v>
      </c>
      <c r="B115" s="193"/>
      <c r="C115" s="196"/>
      <c r="D115" s="193"/>
      <c r="E115" s="193"/>
      <c r="F115" s="308">
        <v>5000</v>
      </c>
    </row>
    <row r="116" spans="1:6" s="31" customFormat="1" ht="14.25" thickBot="1">
      <c r="A116" s="195" t="s">
        <v>731</v>
      </c>
      <c r="B116" s="193">
        <v>5000</v>
      </c>
      <c r="C116" s="196" t="s">
        <v>125</v>
      </c>
      <c r="D116" s="193">
        <v>5000</v>
      </c>
      <c r="E116" s="193"/>
      <c r="F116" s="194">
        <f>F115-D116</f>
        <v>0</v>
      </c>
    </row>
    <row r="117" spans="1:6" s="31" customFormat="1" ht="13.5">
      <c r="A117" s="185" t="s">
        <v>984</v>
      </c>
      <c r="B117" s="188"/>
      <c r="C117" s="201"/>
      <c r="D117" s="188"/>
      <c r="E117" s="188"/>
      <c r="F117" s="307">
        <v>5000</v>
      </c>
    </row>
    <row r="118" spans="1:6" s="31" customFormat="1" ht="13.5">
      <c r="A118" s="195" t="s">
        <v>985</v>
      </c>
      <c r="B118" s="193">
        <v>5000</v>
      </c>
      <c r="C118" s="196" t="s">
        <v>112</v>
      </c>
      <c r="D118" s="193"/>
      <c r="E118" s="193">
        <v>5000</v>
      </c>
      <c r="F118" s="194"/>
    </row>
    <row r="119" spans="1:6" s="31" customFormat="1" ht="14.25" thickBot="1">
      <c r="A119" s="197" t="s">
        <v>986</v>
      </c>
      <c r="B119" s="198">
        <v>3940</v>
      </c>
      <c r="C119" s="199" t="s">
        <v>125</v>
      </c>
      <c r="D119" s="198">
        <v>3940</v>
      </c>
      <c r="E119" s="198"/>
      <c r="F119" s="200">
        <f>F117-D119</f>
        <v>1060</v>
      </c>
    </row>
    <row r="120" spans="1:6" s="31" customFormat="1" ht="13.5">
      <c r="A120" s="185" t="s">
        <v>217</v>
      </c>
      <c r="B120" s="188"/>
      <c r="C120" s="201"/>
      <c r="D120" s="188"/>
      <c r="E120" s="188"/>
      <c r="F120" s="307">
        <v>5000</v>
      </c>
    </row>
    <row r="121" spans="1:6" s="31" customFormat="1" ht="14.25" thickBot="1">
      <c r="A121" s="195" t="s">
        <v>226</v>
      </c>
      <c r="B121" s="193">
        <v>5000</v>
      </c>
      <c r="C121" s="196" t="s">
        <v>125</v>
      </c>
      <c r="D121" s="193">
        <v>5000</v>
      </c>
      <c r="E121" s="193"/>
      <c r="F121" s="194">
        <f>F120-D121</f>
        <v>0</v>
      </c>
    </row>
    <row r="122" spans="1:6" s="31" customFormat="1" ht="13.5">
      <c r="A122" s="185" t="s">
        <v>958</v>
      </c>
      <c r="B122" s="188"/>
      <c r="C122" s="201"/>
      <c r="D122" s="188"/>
      <c r="E122" s="188"/>
      <c r="F122" s="307">
        <v>5000</v>
      </c>
    </row>
    <row r="123" spans="1:6" s="31" customFormat="1" ht="14.25" thickBot="1">
      <c r="A123" s="197" t="s">
        <v>959</v>
      </c>
      <c r="B123" s="198">
        <v>2160</v>
      </c>
      <c r="C123" s="199" t="s">
        <v>125</v>
      </c>
      <c r="D123" s="198">
        <v>2160</v>
      </c>
      <c r="E123" s="198"/>
      <c r="F123" s="200">
        <f>F122-D123</f>
        <v>2840</v>
      </c>
    </row>
    <row r="124" spans="1:6" s="31" customFormat="1" ht="13.5">
      <c r="A124" s="185" t="s">
        <v>472</v>
      </c>
      <c r="B124" s="188"/>
      <c r="C124" s="201"/>
      <c r="D124" s="188"/>
      <c r="E124" s="188"/>
      <c r="F124" s="307">
        <v>5000</v>
      </c>
    </row>
    <row r="125" spans="1:6" s="31" customFormat="1" ht="14.25" thickBot="1">
      <c r="A125" s="197" t="s">
        <v>473</v>
      </c>
      <c r="B125" s="198">
        <v>3960</v>
      </c>
      <c r="C125" s="199" t="s">
        <v>125</v>
      </c>
      <c r="D125" s="198">
        <v>3960</v>
      </c>
      <c r="E125" s="198"/>
      <c r="F125" s="200">
        <f>F124-D125</f>
        <v>1040</v>
      </c>
    </row>
    <row r="126" spans="1:6" s="31" customFormat="1" ht="13.5">
      <c r="A126" s="185" t="s">
        <v>155</v>
      </c>
      <c r="B126" s="188"/>
      <c r="C126" s="201"/>
      <c r="D126" s="188"/>
      <c r="E126" s="188"/>
      <c r="F126" s="307">
        <v>5000</v>
      </c>
    </row>
    <row r="127" spans="1:6" s="31" customFormat="1" ht="13.5">
      <c r="A127" s="195" t="s">
        <v>156</v>
      </c>
      <c r="B127" s="193">
        <v>5000</v>
      </c>
      <c r="C127" s="196" t="s">
        <v>125</v>
      </c>
      <c r="D127" s="193">
        <v>5000</v>
      </c>
      <c r="E127" s="193"/>
      <c r="F127" s="194">
        <f>F126-D127</f>
        <v>0</v>
      </c>
    </row>
    <row r="128" spans="1:6" s="31" customFormat="1" ht="14.25" thickBot="1">
      <c r="A128" s="197" t="s">
        <v>410</v>
      </c>
      <c r="B128" s="198">
        <v>5000</v>
      </c>
      <c r="C128" s="199" t="s">
        <v>112</v>
      </c>
      <c r="D128" s="198"/>
      <c r="E128" s="198">
        <v>5000</v>
      </c>
      <c r="F128" s="200"/>
    </row>
    <row r="129" spans="1:6" s="31" customFormat="1" ht="13.5">
      <c r="A129" s="190" t="s">
        <v>201</v>
      </c>
      <c r="B129" s="193"/>
      <c r="C129" s="196"/>
      <c r="D129" s="193"/>
      <c r="E129" s="193"/>
      <c r="F129" s="308">
        <v>5000</v>
      </c>
    </row>
    <row r="130" spans="1:6" s="31" customFormat="1" ht="14.25" thickBot="1">
      <c r="A130" s="197" t="s">
        <v>202</v>
      </c>
      <c r="B130" s="198">
        <v>5000</v>
      </c>
      <c r="C130" s="199" t="s">
        <v>125</v>
      </c>
      <c r="D130" s="198">
        <v>5000</v>
      </c>
      <c r="E130" s="198"/>
      <c r="F130" s="200">
        <f>F129-D130</f>
        <v>0</v>
      </c>
    </row>
    <row r="131" spans="1:6" s="31" customFormat="1" ht="13.5">
      <c r="A131" s="185" t="s">
        <v>732</v>
      </c>
      <c r="B131" s="188"/>
      <c r="C131" s="201"/>
      <c r="D131" s="188"/>
      <c r="E131" s="188"/>
      <c r="F131" s="189">
        <v>5000</v>
      </c>
    </row>
    <row r="132" spans="1:6" s="31" customFormat="1" ht="14.25" thickBot="1">
      <c r="A132" s="197" t="s">
        <v>733</v>
      </c>
      <c r="B132" s="198">
        <v>5000</v>
      </c>
      <c r="C132" s="199" t="s">
        <v>112</v>
      </c>
      <c r="D132" s="198"/>
      <c r="E132" s="198">
        <v>5000</v>
      </c>
      <c r="F132" s="200"/>
    </row>
    <row r="133" spans="1:6" s="31" customFormat="1" ht="13.5">
      <c r="A133" s="185" t="s">
        <v>737</v>
      </c>
      <c r="B133" s="188"/>
      <c r="C133" s="201"/>
      <c r="D133" s="188"/>
      <c r="E133" s="188"/>
      <c r="F133" s="189">
        <v>5000</v>
      </c>
    </row>
    <row r="134" spans="1:6" s="31" customFormat="1" ht="14.25" thickBot="1">
      <c r="A134" s="197" t="s">
        <v>733</v>
      </c>
      <c r="B134" s="198">
        <v>5000</v>
      </c>
      <c r="C134" s="199" t="s">
        <v>112</v>
      </c>
      <c r="D134" s="198"/>
      <c r="E134" s="198">
        <v>5000</v>
      </c>
      <c r="F134" s="200"/>
    </row>
    <row r="135" spans="1:6" s="31" customFormat="1" ht="13.5">
      <c r="A135" s="185" t="s">
        <v>139</v>
      </c>
      <c r="B135" s="202"/>
      <c r="C135" s="206"/>
      <c r="D135" s="202"/>
      <c r="E135" s="202"/>
      <c r="F135" s="320">
        <v>5000</v>
      </c>
    </row>
    <row r="136" spans="1:6" s="31" customFormat="1" ht="14.25" thickBot="1">
      <c r="A136" s="197" t="s">
        <v>140</v>
      </c>
      <c r="B136" s="207">
        <v>5000</v>
      </c>
      <c r="C136" s="208" t="s">
        <v>112</v>
      </c>
      <c r="D136" s="207"/>
      <c r="E136" s="207">
        <v>5000</v>
      </c>
      <c r="F136" s="210"/>
    </row>
    <row r="137" spans="1:6" s="31" customFormat="1" ht="13.5">
      <c r="A137" s="185" t="s">
        <v>624</v>
      </c>
      <c r="B137" s="202"/>
      <c r="C137" s="206"/>
      <c r="D137" s="202"/>
      <c r="E137" s="202"/>
      <c r="F137" s="203">
        <v>5000</v>
      </c>
    </row>
    <row r="138" spans="1:6" s="31" customFormat="1" ht="13.5">
      <c r="A138" s="195" t="s">
        <v>625</v>
      </c>
      <c r="B138" s="204">
        <v>2833.03</v>
      </c>
      <c r="C138" s="205" t="s">
        <v>112</v>
      </c>
      <c r="D138" s="204"/>
      <c r="E138" s="204">
        <v>2833.03</v>
      </c>
      <c r="F138" s="378"/>
    </row>
    <row r="139" spans="1:6" s="31" customFormat="1" ht="14.25" thickBot="1">
      <c r="A139" s="197" t="s">
        <v>626</v>
      </c>
      <c r="B139" s="207">
        <v>5000</v>
      </c>
      <c r="C139" s="208" t="s">
        <v>125</v>
      </c>
      <c r="D139" s="207">
        <v>5000</v>
      </c>
      <c r="E139" s="207"/>
      <c r="F139" s="209">
        <f>F137-D139</f>
        <v>0</v>
      </c>
    </row>
    <row r="140" spans="1:6" s="31" customFormat="1" ht="13.5">
      <c r="A140" s="185" t="s">
        <v>607</v>
      </c>
      <c r="B140" s="202"/>
      <c r="C140" s="206"/>
      <c r="D140" s="202"/>
      <c r="E140" s="202"/>
      <c r="F140" s="203">
        <v>5000</v>
      </c>
    </row>
    <row r="141" spans="1:6" s="31" customFormat="1" ht="14.25" thickBot="1">
      <c r="A141" s="197" t="s">
        <v>608</v>
      </c>
      <c r="B141" s="207">
        <v>5000</v>
      </c>
      <c r="C141" s="208" t="s">
        <v>125</v>
      </c>
      <c r="D141" s="207">
        <v>5000</v>
      </c>
      <c r="E141" s="207"/>
      <c r="F141" s="209">
        <f>F140-D141</f>
        <v>0</v>
      </c>
    </row>
    <row r="142" spans="1:6" s="31" customFormat="1" ht="13.5">
      <c r="A142" s="185" t="s">
        <v>1165</v>
      </c>
      <c r="B142" s="202"/>
      <c r="C142" s="206"/>
      <c r="D142" s="202"/>
      <c r="E142" s="202"/>
      <c r="F142" s="320">
        <v>5000</v>
      </c>
    </row>
    <row r="143" spans="1:6" s="31" customFormat="1" ht="14.25" thickBot="1">
      <c r="A143" s="197" t="s">
        <v>1166</v>
      </c>
      <c r="B143" s="207">
        <v>5000</v>
      </c>
      <c r="C143" s="208" t="s">
        <v>112</v>
      </c>
      <c r="D143" s="207"/>
      <c r="E143" s="207">
        <v>5000</v>
      </c>
      <c r="F143" s="210"/>
    </row>
    <row r="144" spans="1:6" s="31" customFormat="1" ht="13.5">
      <c r="A144" s="185" t="s">
        <v>736</v>
      </c>
      <c r="B144" s="202"/>
      <c r="C144" s="206"/>
      <c r="D144" s="202"/>
      <c r="E144" s="202"/>
      <c r="F144" s="320">
        <v>5000</v>
      </c>
    </row>
    <row r="145" spans="1:6" s="31" customFormat="1" ht="14.25" thickBot="1">
      <c r="A145" s="197" t="s">
        <v>733</v>
      </c>
      <c r="B145" s="207">
        <v>5000</v>
      </c>
      <c r="C145" s="208" t="s">
        <v>112</v>
      </c>
      <c r="D145" s="207"/>
      <c r="E145" s="207">
        <v>5000</v>
      </c>
      <c r="F145" s="210"/>
    </row>
    <row r="146" spans="1:6" s="31" customFormat="1" ht="13.5">
      <c r="A146" s="185" t="s">
        <v>446</v>
      </c>
      <c r="B146" s="202"/>
      <c r="C146" s="206"/>
      <c r="D146" s="202"/>
      <c r="E146" s="202"/>
      <c r="F146" s="203">
        <v>5000</v>
      </c>
    </row>
    <row r="147" spans="1:6" s="31" customFormat="1" ht="14.25" thickBot="1">
      <c r="A147" s="195" t="s">
        <v>447</v>
      </c>
      <c r="B147" s="204">
        <v>5000</v>
      </c>
      <c r="C147" s="205" t="s">
        <v>125</v>
      </c>
      <c r="D147" s="204">
        <v>5000</v>
      </c>
      <c r="E147" s="204"/>
      <c r="F147" s="336">
        <f>F146-D147</f>
        <v>0</v>
      </c>
    </row>
    <row r="148" spans="1:6" s="31" customFormat="1" ht="13.5">
      <c r="A148" s="185" t="s">
        <v>1163</v>
      </c>
      <c r="B148" s="202"/>
      <c r="C148" s="206"/>
      <c r="D148" s="202"/>
      <c r="E148" s="202"/>
      <c r="F148" s="326">
        <v>5000</v>
      </c>
    </row>
    <row r="149" spans="1:6" s="31" customFormat="1" ht="14.25" thickBot="1">
      <c r="A149" s="197" t="s">
        <v>1164</v>
      </c>
      <c r="B149" s="207">
        <v>5000</v>
      </c>
      <c r="C149" s="208" t="s">
        <v>125</v>
      </c>
      <c r="D149" s="207">
        <v>5000</v>
      </c>
      <c r="E149" s="207"/>
      <c r="F149" s="209">
        <f>F148-D149</f>
        <v>0</v>
      </c>
    </row>
    <row r="150" spans="1:6" s="31" customFormat="1" ht="13.5">
      <c r="A150" s="185" t="s">
        <v>375</v>
      </c>
      <c r="B150" s="202"/>
      <c r="C150" s="206"/>
      <c r="D150" s="202"/>
      <c r="E150" s="202"/>
      <c r="F150" s="203">
        <v>5000</v>
      </c>
    </row>
    <row r="151" spans="1:6" s="31" customFormat="1" ht="13.5">
      <c r="A151" s="195" t="s">
        <v>376</v>
      </c>
      <c r="B151" s="204">
        <v>4000</v>
      </c>
      <c r="C151" s="205" t="s">
        <v>112</v>
      </c>
      <c r="D151" s="204"/>
      <c r="E151" s="204">
        <v>4000</v>
      </c>
      <c r="F151" s="378"/>
    </row>
    <row r="152" spans="1:6" s="31" customFormat="1" ht="14.25" thickBot="1">
      <c r="A152" s="197" t="s">
        <v>894</v>
      </c>
      <c r="B152" s="207">
        <v>2160</v>
      </c>
      <c r="C152" s="208" t="s">
        <v>125</v>
      </c>
      <c r="D152" s="207">
        <v>2160</v>
      </c>
      <c r="E152" s="207"/>
      <c r="F152" s="210">
        <f>F150-D152</f>
        <v>2840</v>
      </c>
    </row>
    <row r="153" spans="1:6" s="31" customFormat="1" ht="13.5">
      <c r="A153" s="190" t="s">
        <v>734</v>
      </c>
      <c r="B153" s="204"/>
      <c r="C153" s="205"/>
      <c r="D153" s="204"/>
      <c r="E153" s="204"/>
      <c r="F153" s="211">
        <v>5000</v>
      </c>
    </row>
    <row r="154" spans="1:6" s="31" customFormat="1" ht="13.5">
      <c r="A154" s="195" t="s">
        <v>735</v>
      </c>
      <c r="B154" s="204">
        <v>2339.32</v>
      </c>
      <c r="C154" s="205" t="s">
        <v>125</v>
      </c>
      <c r="D154" s="204">
        <v>2339.32</v>
      </c>
      <c r="E154" s="204"/>
      <c r="F154" s="211">
        <f>F153-D154</f>
        <v>2660.68</v>
      </c>
    </row>
    <row r="155" spans="1:6" s="31" customFormat="1" ht="14.25" thickBot="1">
      <c r="A155" s="195" t="s">
        <v>909</v>
      </c>
      <c r="B155" s="204">
        <v>2660.68</v>
      </c>
      <c r="C155" s="205" t="s">
        <v>125</v>
      </c>
      <c r="D155" s="204">
        <v>2660.68</v>
      </c>
      <c r="E155" s="204"/>
      <c r="F155" s="264">
        <f>F154-D155</f>
        <v>0</v>
      </c>
    </row>
    <row r="156" spans="1:6" s="31" customFormat="1" ht="13.5">
      <c r="A156" s="185" t="s">
        <v>818</v>
      </c>
      <c r="B156" s="202"/>
      <c r="C156" s="206"/>
      <c r="D156" s="202"/>
      <c r="E156" s="202"/>
      <c r="F156" s="203">
        <v>5000</v>
      </c>
    </row>
    <row r="157" spans="1:6" s="31" customFormat="1" ht="13.5">
      <c r="A157" s="195" t="s">
        <v>819</v>
      </c>
      <c r="B157" s="204">
        <v>25000</v>
      </c>
      <c r="C157" s="205" t="s">
        <v>112</v>
      </c>
      <c r="D157" s="204"/>
      <c r="E157" s="204">
        <v>25000</v>
      </c>
      <c r="F157" s="378"/>
    </row>
    <row r="158" spans="1:6" s="31" customFormat="1" ht="13.5">
      <c r="A158" s="195" t="s">
        <v>895</v>
      </c>
      <c r="B158" s="204">
        <v>5000</v>
      </c>
      <c r="C158" s="205" t="s">
        <v>125</v>
      </c>
      <c r="D158" s="204">
        <v>5000</v>
      </c>
      <c r="E158" s="204"/>
      <c r="F158" s="264">
        <f>F156-D158</f>
        <v>0</v>
      </c>
    </row>
    <row r="159" spans="1:6" s="31" customFormat="1" ht="14.25" thickBot="1">
      <c r="A159" s="197" t="s">
        <v>906</v>
      </c>
      <c r="B159" s="207">
        <v>10000</v>
      </c>
      <c r="C159" s="208" t="s">
        <v>112</v>
      </c>
      <c r="D159" s="207"/>
      <c r="E159" s="207">
        <v>10000</v>
      </c>
      <c r="F159" s="210"/>
    </row>
    <row r="160" spans="1:6" s="31" customFormat="1" ht="13.5">
      <c r="A160" s="190" t="s">
        <v>513</v>
      </c>
      <c r="B160" s="204"/>
      <c r="C160" s="205"/>
      <c r="D160" s="204"/>
      <c r="E160" s="204"/>
      <c r="F160" s="211">
        <v>5000</v>
      </c>
    </row>
    <row r="161" spans="1:6" s="31" customFormat="1" ht="14.25" thickBot="1">
      <c r="A161" s="197" t="s">
        <v>514</v>
      </c>
      <c r="B161" s="207">
        <v>5000</v>
      </c>
      <c r="C161" s="208" t="s">
        <v>125</v>
      </c>
      <c r="D161" s="207">
        <v>5000</v>
      </c>
      <c r="E161" s="207"/>
      <c r="F161" s="209">
        <f>F160-D161</f>
        <v>0</v>
      </c>
    </row>
    <row r="162" spans="1:6" s="31" customFormat="1" ht="13.5">
      <c r="A162" s="185" t="s">
        <v>955</v>
      </c>
      <c r="B162" s="202"/>
      <c r="C162" s="206"/>
      <c r="D162" s="202"/>
      <c r="E162" s="202"/>
      <c r="F162" s="326">
        <v>5000</v>
      </c>
    </row>
    <row r="163" spans="1:6" s="31" customFormat="1" ht="14.25" thickBot="1">
      <c r="A163" s="197" t="s">
        <v>956</v>
      </c>
      <c r="B163" s="207">
        <v>5000</v>
      </c>
      <c r="C163" s="208" t="s">
        <v>125</v>
      </c>
      <c r="D163" s="207">
        <v>5000</v>
      </c>
      <c r="E163" s="207"/>
      <c r="F163" s="209">
        <f>F162-D163</f>
        <v>0</v>
      </c>
    </row>
    <row r="164" spans="1:6" s="31" customFormat="1" ht="13.5">
      <c r="A164" s="185" t="s">
        <v>153</v>
      </c>
      <c r="B164" s="202"/>
      <c r="C164" s="206"/>
      <c r="D164" s="202"/>
      <c r="E164" s="202"/>
      <c r="F164" s="203">
        <v>5000</v>
      </c>
    </row>
    <row r="165" spans="1:6" s="31" customFormat="1" ht="14.25" thickBot="1">
      <c r="A165" s="197" t="s">
        <v>154</v>
      </c>
      <c r="B165" s="207">
        <v>5000</v>
      </c>
      <c r="C165" s="208" t="s">
        <v>125</v>
      </c>
      <c r="D165" s="207">
        <v>5000</v>
      </c>
      <c r="E165" s="207"/>
      <c r="F165" s="209">
        <f>F164-D165</f>
        <v>0</v>
      </c>
    </row>
    <row r="166" spans="1:6" s="31" customFormat="1" ht="13.5">
      <c r="A166" s="185" t="s">
        <v>262</v>
      </c>
      <c r="B166" s="202"/>
      <c r="C166" s="206"/>
      <c r="D166" s="202"/>
      <c r="E166" s="202"/>
      <c r="F166" s="326">
        <v>5000</v>
      </c>
    </row>
    <row r="167" spans="1:6" s="31" customFormat="1" ht="14.25" thickBot="1">
      <c r="A167" s="197" t="s">
        <v>263</v>
      </c>
      <c r="B167" s="207">
        <v>5000</v>
      </c>
      <c r="C167" s="208" t="s">
        <v>125</v>
      </c>
      <c r="D167" s="207">
        <v>5000</v>
      </c>
      <c r="E167" s="207"/>
      <c r="F167" s="209">
        <f>F166-D167</f>
        <v>0</v>
      </c>
    </row>
    <row r="168" spans="1:6" s="31" customFormat="1" ht="13.5">
      <c r="A168" s="190" t="s">
        <v>411</v>
      </c>
      <c r="B168" s="204"/>
      <c r="C168" s="205"/>
      <c r="D168" s="204"/>
      <c r="E168" s="204"/>
      <c r="F168" s="336">
        <v>5000</v>
      </c>
    </row>
    <row r="169" spans="1:6" s="31" customFormat="1" ht="14.25" thickBot="1">
      <c r="A169" s="195" t="s">
        <v>412</v>
      </c>
      <c r="B169" s="204">
        <v>4000</v>
      </c>
      <c r="C169" s="205" t="s">
        <v>112</v>
      </c>
      <c r="D169" s="204">
        <v>4000</v>
      </c>
      <c r="E169" s="204"/>
      <c r="F169" s="336"/>
    </row>
    <row r="170" spans="1:6" s="31" customFormat="1" ht="13.5">
      <c r="A170" s="185" t="s">
        <v>515</v>
      </c>
      <c r="B170" s="202"/>
      <c r="C170" s="206"/>
      <c r="D170" s="202"/>
      <c r="E170" s="202"/>
      <c r="F170" s="326">
        <v>5000</v>
      </c>
    </row>
    <row r="171" spans="1:6" s="31" customFormat="1" ht="14.25" thickBot="1">
      <c r="A171" s="197" t="s">
        <v>516</v>
      </c>
      <c r="B171" s="207">
        <v>2250</v>
      </c>
      <c r="C171" s="208" t="s">
        <v>125</v>
      </c>
      <c r="D171" s="207">
        <v>2250</v>
      </c>
      <c r="E171" s="207"/>
      <c r="F171" s="209">
        <f>F170-D171</f>
        <v>2750</v>
      </c>
    </row>
    <row r="172" spans="1:6" s="31" customFormat="1" ht="13.5">
      <c r="A172" s="185" t="s">
        <v>210</v>
      </c>
      <c r="B172" s="202"/>
      <c r="C172" s="206"/>
      <c r="D172" s="202"/>
      <c r="E172" s="202"/>
      <c r="F172" s="326">
        <v>5000</v>
      </c>
    </row>
    <row r="173" spans="1:6" s="31" customFormat="1" ht="14.25" thickBot="1">
      <c r="A173" s="197" t="s">
        <v>142</v>
      </c>
      <c r="B173" s="207">
        <v>5000</v>
      </c>
      <c r="C173" s="208" t="s">
        <v>125</v>
      </c>
      <c r="D173" s="207">
        <v>5000</v>
      </c>
      <c r="E173" s="207"/>
      <c r="F173" s="209">
        <f>F172-D173</f>
        <v>0</v>
      </c>
    </row>
    <row r="174" spans="1:6" s="31" customFormat="1" ht="13.5">
      <c r="A174" s="185" t="s">
        <v>564</v>
      </c>
      <c r="B174" s="202"/>
      <c r="C174" s="206"/>
      <c r="D174" s="202"/>
      <c r="E174" s="202"/>
      <c r="F174" s="326">
        <v>5000</v>
      </c>
    </row>
    <row r="175" spans="1:6" s="31" customFormat="1" ht="14.25" thickBot="1">
      <c r="A175" s="197" t="s">
        <v>565</v>
      </c>
      <c r="B175" s="207">
        <v>12493</v>
      </c>
      <c r="C175" s="208" t="s">
        <v>125</v>
      </c>
      <c r="D175" s="207">
        <v>12493</v>
      </c>
      <c r="E175" s="207"/>
      <c r="F175" s="368">
        <f>F174-D175</f>
        <v>-7493</v>
      </c>
    </row>
    <row r="176" spans="1:6" s="31" customFormat="1" ht="13.5">
      <c r="A176" s="185" t="s">
        <v>200</v>
      </c>
      <c r="B176" s="202"/>
      <c r="C176" s="206"/>
      <c r="D176" s="202"/>
      <c r="E176" s="202"/>
      <c r="F176" s="326">
        <v>5000</v>
      </c>
    </row>
    <row r="177" spans="1:6" s="31" customFormat="1" ht="14.25" thickBot="1">
      <c r="A177" s="195" t="s">
        <v>142</v>
      </c>
      <c r="B177" s="204">
        <v>5000</v>
      </c>
      <c r="C177" s="205" t="s">
        <v>125</v>
      </c>
      <c r="D177" s="204">
        <v>5000</v>
      </c>
      <c r="E177" s="204"/>
      <c r="F177" s="336">
        <f>F176-D177</f>
        <v>0</v>
      </c>
    </row>
    <row r="178" spans="1:6" s="31" customFormat="1" ht="13.5">
      <c r="A178" s="185" t="s">
        <v>1027</v>
      </c>
      <c r="B178" s="202"/>
      <c r="C178" s="206"/>
      <c r="D178" s="202"/>
      <c r="E178" s="202"/>
      <c r="F178" s="411">
        <v>5000</v>
      </c>
    </row>
    <row r="179" spans="1:6" s="31" customFormat="1" ht="14.25" thickBot="1">
      <c r="A179" s="197" t="s">
        <v>1028</v>
      </c>
      <c r="B179" s="207">
        <v>17045</v>
      </c>
      <c r="C179" s="208" t="s">
        <v>112</v>
      </c>
      <c r="D179" s="207"/>
      <c r="E179" s="207">
        <v>17045</v>
      </c>
      <c r="F179" s="209"/>
    </row>
    <row r="180" spans="1:6" s="31" customFormat="1" ht="13.5">
      <c r="A180" s="185" t="s">
        <v>269</v>
      </c>
      <c r="B180" s="202"/>
      <c r="C180" s="206"/>
      <c r="D180" s="202"/>
      <c r="E180" s="202"/>
      <c r="F180" s="326">
        <v>5000</v>
      </c>
    </row>
    <row r="181" spans="1:6" s="31" customFormat="1" ht="13.5">
      <c r="A181" s="195" t="s">
        <v>270</v>
      </c>
      <c r="B181" s="204">
        <v>5000</v>
      </c>
      <c r="C181" s="205" t="s">
        <v>125</v>
      </c>
      <c r="D181" s="204">
        <v>5000</v>
      </c>
      <c r="E181" s="204"/>
      <c r="F181" s="386">
        <f>F180-D181</f>
        <v>0</v>
      </c>
    </row>
    <row r="182" spans="1:6" s="31" customFormat="1" ht="14.25" thickBot="1">
      <c r="A182" s="197" t="s">
        <v>907</v>
      </c>
      <c r="B182" s="207">
        <v>5000</v>
      </c>
      <c r="C182" s="208" t="s">
        <v>125</v>
      </c>
      <c r="D182" s="207">
        <v>5000</v>
      </c>
      <c r="E182" s="207"/>
      <c r="F182" s="209">
        <f>F181-D182</f>
        <v>-5000</v>
      </c>
    </row>
    <row r="183" spans="1:6" s="31" customFormat="1" ht="13.5">
      <c r="A183" s="190" t="s">
        <v>187</v>
      </c>
      <c r="B183" s="204"/>
      <c r="C183" s="205"/>
      <c r="D183" s="204"/>
      <c r="E183" s="204"/>
      <c r="F183" s="211">
        <v>5000</v>
      </c>
    </row>
    <row r="184" spans="1:6" s="31" customFormat="1" ht="14.25" thickBot="1">
      <c r="A184" s="195" t="s">
        <v>188</v>
      </c>
      <c r="B184" s="204">
        <v>4590</v>
      </c>
      <c r="C184" s="205" t="s">
        <v>125</v>
      </c>
      <c r="D184" s="204">
        <v>4590</v>
      </c>
      <c r="E184" s="204"/>
      <c r="F184" s="264">
        <f>F183-D184</f>
        <v>410</v>
      </c>
    </row>
    <row r="185" spans="1:6" ht="15" customHeight="1">
      <c r="A185" s="212" t="s">
        <v>566</v>
      </c>
      <c r="B185" s="202"/>
      <c r="C185" s="206"/>
      <c r="D185" s="202"/>
      <c r="E185" s="202"/>
      <c r="F185" s="213">
        <v>5000</v>
      </c>
    </row>
    <row r="186" spans="1:6" ht="15" customHeight="1" thickBot="1">
      <c r="A186" s="214" t="s">
        <v>567</v>
      </c>
      <c r="B186" s="207">
        <v>5000</v>
      </c>
      <c r="C186" s="208" t="s">
        <v>125</v>
      </c>
      <c r="D186" s="207">
        <v>5000</v>
      </c>
      <c r="E186" s="207"/>
      <c r="F186" s="215">
        <f>F185-D186</f>
        <v>0</v>
      </c>
    </row>
    <row r="187" spans="1:6" ht="15" customHeight="1">
      <c r="A187" s="216"/>
      <c r="F187" s="217"/>
    </row>
    <row r="188" spans="1:6" ht="15" customHeight="1">
      <c r="A188" s="218"/>
      <c r="F188" s="219"/>
    </row>
    <row r="189" spans="1:6" ht="13.5">
      <c r="A189" s="190"/>
      <c r="F189" s="194"/>
    </row>
    <row r="190" spans="1:6" ht="14.25" thickBot="1">
      <c r="A190" s="214"/>
      <c r="B190" s="207"/>
      <c r="C190" s="208"/>
      <c r="D190" s="207"/>
      <c r="E190" s="207"/>
      <c r="F190" s="215"/>
    </row>
    <row r="191" spans="1:6" ht="13.5">
      <c r="A191" s="220" t="s">
        <v>81</v>
      </c>
      <c r="B191" s="221">
        <f>SUM(B2:B190)</f>
        <v>544176.14</v>
      </c>
      <c r="C191" s="220"/>
      <c r="D191" s="221"/>
      <c r="E191" s="222"/>
      <c r="F191" s="221"/>
    </row>
    <row r="192" spans="1:6" ht="13.5">
      <c r="A192" s="223" t="s">
        <v>82</v>
      </c>
      <c r="B192" s="224"/>
      <c r="C192" s="225"/>
      <c r="D192" s="224">
        <f>SUM(D2:D190)</f>
        <v>329033.11</v>
      </c>
      <c r="E192" s="226"/>
      <c r="F192" s="224"/>
    </row>
    <row r="193" spans="1:6" ht="13.5">
      <c r="A193" s="227" t="s">
        <v>83</v>
      </c>
      <c r="B193" s="228"/>
      <c r="C193" s="227"/>
      <c r="D193" s="228"/>
      <c r="E193" s="228">
        <f>SUM(E2:E190)</f>
        <v>215143.03</v>
      </c>
      <c r="F193" s="228"/>
    </row>
  </sheetData>
  <sheetProtection/>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 Foods,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kbielik</dc:creator>
  <cp:keywords/>
  <dc:description/>
  <cp:lastModifiedBy>Kim Bielik</cp:lastModifiedBy>
  <cp:lastPrinted>2015-07-14T18:18:42Z</cp:lastPrinted>
  <dcterms:created xsi:type="dcterms:W3CDTF">2012-08-15T19:29:21Z</dcterms:created>
  <dcterms:modified xsi:type="dcterms:W3CDTF">2022-12-01T20:43:26Z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-2140157897</vt:i4>
  </property>
  <property fmtid="{D5CDD505-2E9C-101B-9397-08002B2CF9AE}" pid="3" name="_NewReviewCycle">
    <vt:lpwstr/>
  </property>
  <property fmtid="{D5CDD505-2E9C-101B-9397-08002B2CF9AE}" pid="4" name="_EmailSubject">
    <vt:lpwstr>Check Requests</vt:lpwstr>
  </property>
  <property fmtid="{D5CDD505-2E9C-101B-9397-08002B2CF9AE}" pid="5" name="_AuthorEmail">
    <vt:lpwstr>JBuckley@DOTFOODS.com</vt:lpwstr>
  </property>
  <property fmtid="{D5CDD505-2E9C-101B-9397-08002B2CF9AE}" pid="6" name="_AuthorEmailDisplayName">
    <vt:lpwstr>Jean Buckley</vt:lpwstr>
  </property>
  <property fmtid="{D5CDD505-2E9C-101B-9397-08002B2CF9AE}" pid="7" name="_ReviewingToolsShownOnce">
    <vt:lpwstr/>
  </property>
</Properties>
</file>