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6" windowWidth="19032" windowHeight="7908" firstSheet="12" activeTab="13"/>
  </bookViews>
  <sheets>
    <sheet name="Education" sheetId="1" r:id="rId1"/>
    <sheet name="Youth" sheetId="2" r:id="rId2"/>
    <sheet name="Families" sheetId="3" r:id="rId3"/>
    <sheet name="Mental Health" sheetId="4" r:id="rId4"/>
    <sheet name="BC Public Schools" sheetId="5" r:id="rId5"/>
    <sheet name="Brown County" sheetId="6" r:id="rId6"/>
    <sheet name="Catholic Schools" sheetId="7" r:id="rId7"/>
    <sheet name="Capacity Building Breakdown" sheetId="8" r:id="rId8"/>
    <sheet name="Capacity Building" sheetId="9" r:id="rId9"/>
    <sheet name="Matching" sheetId="10" r:id="rId10"/>
    <sheet name="Libraries" sheetId="11" r:id="rId11"/>
    <sheet name="Next Gen" sheetId="12" r:id="rId12"/>
    <sheet name="VIP" sheetId="13" r:id="rId13"/>
    <sheet name="Accounting Request" sheetId="14" r:id="rId14"/>
    <sheet name="Grants Requiring Follow-Up" sheetId="15" r:id="rId15"/>
    <sheet name="Youth Trips" sheetId="16" r:id="rId16"/>
    <sheet name="Invitations" sheetId="17" r:id="rId17"/>
    <sheet name="Budget" sheetId="18" r:id="rId18"/>
    <sheet name="Stats" sheetId="19" r:id="rId19"/>
    <sheet name="Checks Being Returned to TFF" sheetId="20" r:id="rId20"/>
  </sheets>
  <definedNames/>
  <calcPr fullCalcOnLoad="1"/>
</workbook>
</file>

<file path=xl/sharedStrings.xml><?xml version="1.0" encoding="utf-8"?>
<sst xmlns="http://schemas.openxmlformats.org/spreadsheetml/2006/main" count="4548" uniqueCount="1658">
  <si>
    <t>BALANCE</t>
  </si>
  <si>
    <t>Education - Pro-Active</t>
  </si>
  <si>
    <t>BUDGET LINE ITEM</t>
  </si>
  <si>
    <t>EDUCATION</t>
  </si>
  <si>
    <t>Check Request Amount</t>
  </si>
  <si>
    <t>Check Request Date</t>
  </si>
  <si>
    <t>C2, 2014 Grant Applications</t>
  </si>
  <si>
    <t>MATCHING GRANT BUDGET</t>
  </si>
  <si>
    <t>NEXT GENERATION GRANT BUDGET</t>
  </si>
  <si>
    <t>FORMAL FUNDING BUDGET</t>
  </si>
  <si>
    <t>TOTALS:</t>
  </si>
  <si>
    <t>CAPACITY BUILDING BALANCE</t>
  </si>
  <si>
    <t>ORGANIZATION</t>
  </si>
  <si>
    <t>PROJECT TITLE</t>
  </si>
  <si>
    <t>YES/NO</t>
  </si>
  <si>
    <t>APPROVED AMOUNT</t>
  </si>
  <si>
    <t>GRANT DECISION DATE</t>
  </si>
  <si>
    <t>NOTES</t>
  </si>
  <si>
    <t>AMOUNT AWARDED</t>
  </si>
  <si>
    <t>PAYMENT AMOUNT</t>
  </si>
  <si>
    <t>SPECIAL INVITE OR SELF-SELECT</t>
  </si>
  <si>
    <t>TOTAL SELF-SELECT DOLLARS</t>
  </si>
  <si>
    <t>TOTAL SPECIAL INVITE DOLLARS</t>
  </si>
  <si>
    <t>CITY</t>
  </si>
  <si>
    <t>STATE</t>
  </si>
  <si>
    <t>NEXT GENERATION FAMILY MEMBER</t>
  </si>
  <si>
    <t>TFF PAYMENT</t>
  </si>
  <si>
    <t>PERSONAL DONATION AMOUNT</t>
  </si>
  <si>
    <t>FAMILY MEMBER NAME</t>
  </si>
  <si>
    <t>Education - Responsive</t>
  </si>
  <si>
    <t>Brown County Pro-Active</t>
  </si>
  <si>
    <t>Brown County Responsive</t>
  </si>
  <si>
    <t>Youth Pro-Active</t>
  </si>
  <si>
    <t>Youth Responsive</t>
  </si>
  <si>
    <t>Families Pro-Active</t>
  </si>
  <si>
    <t>Families Responsive</t>
  </si>
  <si>
    <t>Mental Health Pro-Active</t>
  </si>
  <si>
    <t>Mental Health Responsive</t>
  </si>
  <si>
    <t>BROWN COUNTY</t>
  </si>
  <si>
    <t>YOUTH</t>
  </si>
  <si>
    <t>FAMILIES</t>
  </si>
  <si>
    <t>MENTAL HEALTH</t>
  </si>
  <si>
    <t>Notes</t>
  </si>
  <si>
    <t>NOTE:  THESE ALL FALL UNDER "BROWN COUNTY PROACTIVE" FOCUS AREA</t>
  </si>
  <si>
    <t>HOURS VOLUNTEERED</t>
  </si>
  <si>
    <t>VOLUNTEER ACTIVITY</t>
  </si>
  <si>
    <t>ORGANIZATION NAME &amp; PROJECT TITLE</t>
  </si>
  <si>
    <t>Families: Pro-Active</t>
  </si>
  <si>
    <t>Families: Responsive</t>
  </si>
  <si>
    <t>Youth: Responsive</t>
  </si>
  <si>
    <t>Education: Pro-Active</t>
  </si>
  <si>
    <t>Education: Responsive</t>
  </si>
  <si>
    <t>Mental Health: Responsive</t>
  </si>
  <si>
    <t>Brown County: Pro-Active</t>
  </si>
  <si>
    <t>Brown County: Responsive</t>
  </si>
  <si>
    <t>Grant Dollars Awarded to Brown County Organizations (62353) Across All Programs:</t>
  </si>
  <si>
    <t>Total Grants Approved Across All Programs:</t>
  </si>
  <si>
    <t>Grant Dollars Awarded to Organizations Outside of West Central IL Across All Programs:</t>
  </si>
  <si>
    <t>REQUEST AMOUNT</t>
  </si>
  <si>
    <t>Mental Health:         Pro-Active</t>
  </si>
  <si>
    <t>Outside WCI $</t>
  </si>
  <si>
    <t>BC (62353) $</t>
  </si>
  <si>
    <t>Award</t>
  </si>
  <si>
    <t>TFF AMOUNT AWARDED</t>
  </si>
  <si>
    <t>EDUCATION TOTAL:</t>
  </si>
  <si>
    <t xml:space="preserve"> YOUTH TOTAL:</t>
  </si>
  <si>
    <t>FAMILIES TOTAL:</t>
  </si>
  <si>
    <t>MENTAL HEALTH TOTAL:</t>
  </si>
  <si>
    <t>BROWN COUNTY TOTAL:</t>
  </si>
  <si>
    <t>Total Grant Dollars Awarded Across All Programs:</t>
  </si>
  <si>
    <t>Grant Dollars Awarded to Organizations Inside of West Central IL Across All Programs:</t>
  </si>
  <si>
    <r>
      <rPr>
        <b/>
        <sz val="11"/>
        <color indexed="8"/>
        <rFont val="Calibri"/>
        <family val="2"/>
      </rPr>
      <t>WCI:</t>
    </r>
    <r>
      <rPr>
        <sz val="11"/>
        <color theme="1"/>
        <rFont val="Calibri"/>
        <family val="2"/>
      </rPr>
      <t xml:space="preserve"> Adams, Brown, Cass, Greene, Hancock, McDonough, Morgan, Pike, Schuyler, and Scott </t>
    </r>
  </si>
  <si>
    <t>MATCHING GRANTS:</t>
  </si>
  <si>
    <t>NEXT GENERATION GRANTS:</t>
  </si>
  <si>
    <t>VOLUNTEER INCENTIVE PROGRAM GRANTS:</t>
  </si>
  <si>
    <t>CAPACITY BUILDING GRANTS:</t>
  </si>
  <si>
    <t xml:space="preserve">     Mental Health Responsive Grants:</t>
  </si>
  <si>
    <t xml:space="preserve">     Mental Health Pro-Active Grants:</t>
  </si>
  <si>
    <t xml:space="preserve">     Families Responsive Grants:</t>
  </si>
  <si>
    <t xml:space="preserve">    Families Pro-Active Grants:</t>
  </si>
  <si>
    <t xml:space="preserve">    Youth Pro-Active Grants:</t>
  </si>
  <si>
    <t xml:space="preserve">    Youth Responsive Grants:</t>
  </si>
  <si>
    <t xml:space="preserve">     Brown County Responsive Grants:</t>
  </si>
  <si>
    <t xml:space="preserve">     Brown County Pro-Active Grants:</t>
  </si>
  <si>
    <t xml:space="preserve">     Education Responsive Grants:</t>
  </si>
  <si>
    <t xml:space="preserve">     Catholic School Grants:</t>
  </si>
  <si>
    <t xml:space="preserve">     Education Pro-Active Grants:</t>
  </si>
  <si>
    <t>CATHOLIC SCHOOLS GRANT BUDGET</t>
  </si>
  <si>
    <t>CAPACITY BUILDING GRANT BUDGET</t>
  </si>
  <si>
    <t>VOLUNTEER INCENTIVE PROGRAM GRANT BUDGET</t>
  </si>
  <si>
    <t>Total Matching, Next Gen, and VIP Program Grants</t>
  </si>
  <si>
    <t>SELF-SELECT DOLLARS REMAINING</t>
  </si>
  <si>
    <t>Total Capacity Building Grants</t>
  </si>
  <si>
    <t>Total Capacity Building Grants - Self-Select</t>
  </si>
  <si>
    <t>Total Capacity Building Grants - Special Invite</t>
  </si>
  <si>
    <t>2023 STATS:</t>
  </si>
  <si>
    <t>INVITATION GRANT BUDGET</t>
  </si>
  <si>
    <t>GRANT TYPE</t>
  </si>
  <si>
    <t>ORGANIZATION NAME</t>
  </si>
  <si>
    <t>Already Paid</t>
  </si>
  <si>
    <t>Amount Outstanding</t>
  </si>
  <si>
    <t>GRANT REQUEST DATE</t>
  </si>
  <si>
    <t>Formal</t>
  </si>
  <si>
    <t>Bella Ease</t>
  </si>
  <si>
    <t>Blessed Sacrament Catholic School</t>
  </si>
  <si>
    <t>2023 8th Grade DC Trip</t>
  </si>
  <si>
    <t>Brown County Early Learning Center</t>
  </si>
  <si>
    <t>The TFF Board approved a Formal Funding grant to Brown County Early Learning Center in the 2022 budget. We will pay this over time. 1/5/22: Dan approved $65,000 payment. 4/15/22: Dan approved $30,000 payment. 6/28/22: Dan approved $98,270.50 payment. 10/5/22: Dan approved $77,948.59 payment.</t>
  </si>
  <si>
    <t>Brown County Public Library District</t>
  </si>
  <si>
    <t>Brown County Public Library New Facility</t>
  </si>
  <si>
    <t>11/22/21 Board approved $350,000.  Will pay once the library receives first grant payment from the state of Illinois.</t>
  </si>
  <si>
    <t>John Wood Community College Foundation</t>
  </si>
  <si>
    <t>Learning Technology Center of Illinois</t>
  </si>
  <si>
    <t>LUME Institute, LLC</t>
  </si>
  <si>
    <t>Mt. Sterling Park District</t>
  </si>
  <si>
    <t>Approved by TFF Board, but won't pay until 2023.</t>
  </si>
  <si>
    <t>Our Saviour of St. Vincent De Paul</t>
  </si>
  <si>
    <t>The Poor Are Always With You - Shelter/Basic Living Needs for Jacksonville</t>
  </si>
  <si>
    <t>Quincy Art Center</t>
  </si>
  <si>
    <t>New, Expanded, and Continued Youth Art Education Programs</t>
  </si>
  <si>
    <t>Quincy Public Library</t>
  </si>
  <si>
    <t>QPL Mobile Library</t>
  </si>
  <si>
    <t>The Salvation Army of Quincy</t>
  </si>
  <si>
    <t>Fit Kids Program</t>
  </si>
  <si>
    <t>YMCA of West Central Illinois</t>
  </si>
  <si>
    <t>GRANTS REQUIRING FOLLOW-UP</t>
  </si>
  <si>
    <t>Virginia CUSD #64</t>
  </si>
  <si>
    <t>Virginia Jr/Sr High</t>
  </si>
  <si>
    <t>West Central Child Care Connection</t>
  </si>
  <si>
    <t>Our Saviour School</t>
  </si>
  <si>
    <t>St. Paul School</t>
  </si>
  <si>
    <t>Science Coach Inc</t>
  </si>
  <si>
    <t>Titan Suite</t>
  </si>
  <si>
    <t>Yes</t>
  </si>
  <si>
    <t>Midland Institute for Entrepreneurship</t>
  </si>
  <si>
    <t>Midland Institute Strategic Planning</t>
  </si>
  <si>
    <t>Elementary Adaptive Schools Training</t>
  </si>
  <si>
    <t>Adaptive Schools Training</t>
  </si>
  <si>
    <t>2023 Conference Attendance</t>
  </si>
  <si>
    <t>Ron Clark Academy</t>
  </si>
  <si>
    <t>Secret Shopper</t>
  </si>
  <si>
    <t>Fire Conference</t>
  </si>
  <si>
    <t>SCIENCE COACH INC</t>
  </si>
  <si>
    <t xml:space="preserve">     Titan Suite</t>
  </si>
  <si>
    <t>Self-Select</t>
  </si>
  <si>
    <t>MIDLAND INSTITUTE FOR ENTREPRENEURSHIP</t>
  </si>
  <si>
    <t xml:space="preserve">     Midland Institute Strategic Planning</t>
  </si>
  <si>
    <t>VIRGINIA CUSD #64</t>
  </si>
  <si>
    <t xml:space="preserve">     Elementary Adaptive Schools Training</t>
  </si>
  <si>
    <t>VIRGINIA JR/SR HIGH</t>
  </si>
  <si>
    <t xml:space="preserve">     Adaptive Schools Training</t>
  </si>
  <si>
    <t>WEST CENTRAL CHILD CARE CONNECTION</t>
  </si>
  <si>
    <t xml:space="preserve">     2023 Conference Attendance</t>
  </si>
  <si>
    <t>OUR SAVIOUR SCHOOL</t>
  </si>
  <si>
    <t xml:space="preserve">     Ron Clark Academy</t>
  </si>
  <si>
    <t>ST. PAUL SCHOOL</t>
  </si>
  <si>
    <t xml:space="preserve">     Secret Shopper</t>
  </si>
  <si>
    <t>Special Invite</t>
  </si>
  <si>
    <t xml:space="preserve">     Fire Conference</t>
  </si>
  <si>
    <t>2021 Liability</t>
  </si>
  <si>
    <t>Scholarship America</t>
  </si>
  <si>
    <t>TFF College Scholarship Fund - Management Fees</t>
  </si>
  <si>
    <t>United Way of Greater St. Louis</t>
  </si>
  <si>
    <t>St. Louis</t>
  </si>
  <si>
    <t>MO</t>
  </si>
  <si>
    <t>2022 Liability</t>
  </si>
  <si>
    <t>DEI Capacity Building Grant Request</t>
  </si>
  <si>
    <t xml:space="preserve">     DEI Capacity Building Grant Request</t>
  </si>
  <si>
    <t>Quincy Community Theatre</t>
  </si>
  <si>
    <t>Diversity, Equity, and Inclusion Development Series</t>
  </si>
  <si>
    <t>QUINCY COMMUNITY THEATRE</t>
  </si>
  <si>
    <t xml:space="preserve">     Diversity, Equity, and Inclusion Development Series</t>
  </si>
  <si>
    <t>Diversity and Inclusion</t>
  </si>
  <si>
    <t>BELLA EASE</t>
  </si>
  <si>
    <t xml:space="preserve">     Diversity and Inclusion</t>
  </si>
  <si>
    <t>St. Jude Children's Research Hospital</t>
  </si>
  <si>
    <t>Memphis</t>
  </si>
  <si>
    <t>TN</t>
  </si>
  <si>
    <t>The HUB - Arts and Cultural Center</t>
  </si>
  <si>
    <t>Bob Freesen YMCA of Jacksonville</t>
  </si>
  <si>
    <t>St. Peter Church</t>
  </si>
  <si>
    <t>Mt. Sterling Community Center YMCA</t>
  </si>
  <si>
    <t>Holy Family Catholic Church</t>
  </si>
  <si>
    <t>Rushville</t>
  </si>
  <si>
    <t>IL</t>
  </si>
  <si>
    <t>Jacksonville</t>
  </si>
  <si>
    <t>Quincy</t>
  </si>
  <si>
    <t>Mt. Sterling</t>
  </si>
  <si>
    <t>The Rise School of Denver</t>
  </si>
  <si>
    <t>Jacksonville Main Street</t>
  </si>
  <si>
    <t>Denver</t>
  </si>
  <si>
    <t>CO</t>
  </si>
  <si>
    <t>Liz Tracy</t>
  </si>
  <si>
    <t>Trustee, member of finance committee, volunteer at summer concerts, member of executive board committee, member of nominating committee, member of Annual Meeting planning committee.</t>
  </si>
  <si>
    <t>I am a board member for the Rise School of Denver. Along with monthly meetings, I made calls to donors on behalf of Rise during the month of November.</t>
  </si>
  <si>
    <t>Erin Bird</t>
  </si>
  <si>
    <t>St. John the Evangelist</t>
  </si>
  <si>
    <t>Western Illinois Youth Camp</t>
  </si>
  <si>
    <t>Strategic Planning Assistance</t>
  </si>
  <si>
    <t>WESTERN ILLINOIS YOUTH CAMP</t>
  </si>
  <si>
    <t xml:space="preserve">     Strategic Planning Assistance</t>
  </si>
  <si>
    <t>SAM Conference 2023</t>
  </si>
  <si>
    <t>ST. JOHN THE EVANGELIST</t>
  </si>
  <si>
    <t xml:space="preserve">     SAM Conference 2023</t>
  </si>
  <si>
    <t>Regional Office of Education #1</t>
  </si>
  <si>
    <t>Memorial Hospital Association</t>
  </si>
  <si>
    <t>Donorschoose Org</t>
  </si>
  <si>
    <t>West Central IL Public School Teacher Support</t>
  </si>
  <si>
    <t>Regional Educator Appreciation</t>
  </si>
  <si>
    <t>Let's Get Back to the Table!</t>
  </si>
  <si>
    <t>12/20/22: Waiting for final roster before making payment. Staff approved $150 per partipant, up to $6,450.</t>
  </si>
  <si>
    <t>Fellowship of Christian Athletes</t>
  </si>
  <si>
    <t>St. Thomas Youth Group</t>
  </si>
  <si>
    <t>Catholic Heart Workcamp 2023</t>
  </si>
  <si>
    <t>Quincy Notre Dame High School</t>
  </si>
  <si>
    <t>Continued Marketing of QND</t>
  </si>
  <si>
    <t>QUINCY NOTRE DAME HIGH SCHOOL</t>
  </si>
  <si>
    <t xml:space="preserve">     Continued Marketing of QND</t>
  </si>
  <si>
    <t>Recruitment of the Child Care Work Force</t>
  </si>
  <si>
    <t xml:space="preserve">     Recruitment of the Child Care Work Force</t>
  </si>
  <si>
    <t>INVITATION GRANTS:</t>
  </si>
  <si>
    <t>Most Precious Blood Catholic Parish of Denver</t>
  </si>
  <si>
    <t>Enhancing Most Precious Blood School</t>
  </si>
  <si>
    <t>Rob and Natalie Tracy</t>
  </si>
  <si>
    <t>St. Peter School</t>
  </si>
  <si>
    <t>Pleasant Hill CUSD #2</t>
  </si>
  <si>
    <t>Early Childhood Matching Grant</t>
  </si>
  <si>
    <t>Marketing - Secret Shopper 2023</t>
  </si>
  <si>
    <t>ST. PETER SCHOOL</t>
  </si>
  <si>
    <t xml:space="preserve">     Marketing - Secret Shopper 2023</t>
  </si>
  <si>
    <t>Fire Foundation Inclusion in Action Conference 2023</t>
  </si>
  <si>
    <t xml:space="preserve">     Fire Foundation Inclusion in Action Conference 2023</t>
  </si>
  <si>
    <t>Pleasant Hill CUSD #3</t>
  </si>
  <si>
    <t>LEAD Coaching and Capacity Building</t>
  </si>
  <si>
    <t>PLEASANT HILL CUSD #3</t>
  </si>
  <si>
    <t xml:space="preserve">     LEAD Coaching and Capacity Building</t>
  </si>
  <si>
    <t>Organization</t>
  </si>
  <si>
    <t>Check Amount</t>
  </si>
  <si>
    <t>Mt. Sterling Surplus Grant</t>
  </si>
  <si>
    <t>Archdiocese of St. Louis</t>
  </si>
  <si>
    <t>Della Lamb Community Services</t>
  </si>
  <si>
    <t>Kansas City</t>
  </si>
  <si>
    <t>Jesuit Volunteer Corps</t>
  </si>
  <si>
    <t>Children's Museum Foundation Corporation (dba Kidzeum)</t>
  </si>
  <si>
    <t>Central Middle School</t>
  </si>
  <si>
    <t>Central Elementary School</t>
  </si>
  <si>
    <t>MT. STERLING PARK DISTRICT</t>
  </si>
  <si>
    <t xml:space="preserve">     Fundraising Consulting</t>
  </si>
  <si>
    <t>CENTRAL ELEMENTARY SCHOOL</t>
  </si>
  <si>
    <t xml:space="preserve">     Zones of Regulation</t>
  </si>
  <si>
    <t>CENTRAL MIDDLE SCHOOL</t>
  </si>
  <si>
    <t xml:space="preserve">     Reading to Bring Together</t>
  </si>
  <si>
    <t>CHILDREN'S MUSEUM FOUNDATION CORPORATION (DBA KIDZEUM)</t>
  </si>
  <si>
    <t xml:space="preserve">     Kidzeum Professional Development</t>
  </si>
  <si>
    <t>JESUIT VOLUNTEER CORPS</t>
  </si>
  <si>
    <t xml:space="preserve">     JVC Management Training</t>
  </si>
  <si>
    <t>JVC Management Training</t>
  </si>
  <si>
    <t>Kidzeum Professional Development</t>
  </si>
  <si>
    <t>Reading to Bring Together</t>
  </si>
  <si>
    <t>Zones of Regulation</t>
  </si>
  <si>
    <t>Fundraising Consultation</t>
  </si>
  <si>
    <t>12/02/22: Board voted for a Site Visit then authorize Dan to approve up to $10,000. 2/27/23: Dan authorized $10,000 payment.</t>
  </si>
  <si>
    <t>12/02/22: Board voted for a Site Visit then authorize Dan to approve up to $10,000. 3/1/23: Dan authorized $5,000 payment.</t>
  </si>
  <si>
    <t>The James Project, Inc.</t>
  </si>
  <si>
    <t>Quincy Montessori School</t>
  </si>
  <si>
    <t>Smart Bellies</t>
  </si>
  <si>
    <t>Central Junior High School District #3</t>
  </si>
  <si>
    <t>Greenfield High School</t>
  </si>
  <si>
    <t>Advocacy Network for Children</t>
  </si>
  <si>
    <t>Secret Shopper/SEM Course</t>
  </si>
  <si>
    <t>Customer Relationship Management Capacity</t>
  </si>
  <si>
    <t>Teacher Training</t>
  </si>
  <si>
    <t>Strategic Planning Process</t>
  </si>
  <si>
    <t>Twin Thieves</t>
  </si>
  <si>
    <t>SEL Grant</t>
  </si>
  <si>
    <t>Crimes Against Children Conference</t>
  </si>
  <si>
    <t>BLESSED SACRAMENT CATHOLIC SCHOOL</t>
  </si>
  <si>
    <t xml:space="preserve">     Secret Shopper/SEM Course</t>
  </si>
  <si>
    <t>THE JAMES PROJECT, INC.</t>
  </si>
  <si>
    <t xml:space="preserve">     Customer Relationship Management Capacity</t>
  </si>
  <si>
    <t>QUINCY MONTESSORI SCHOOL</t>
  </si>
  <si>
    <t xml:space="preserve">     Teacher Training</t>
  </si>
  <si>
    <t>SMART BELLIES</t>
  </si>
  <si>
    <t xml:space="preserve">     Strategic Planning Process</t>
  </si>
  <si>
    <t>CENTRAL JUNIOR HIGH SCHOOL DISTRICT #3</t>
  </si>
  <si>
    <t xml:space="preserve">     Twin Thieves (grant is for both the elementary and the Jr. High School)</t>
  </si>
  <si>
    <t>GREENFIELD HIGH SCHOOL</t>
  </si>
  <si>
    <t xml:space="preserve">     SEL Grant</t>
  </si>
  <si>
    <t>ADVOCACY NETWORK FOR CHILDREN</t>
  </si>
  <si>
    <t xml:space="preserve">     Crimes Against Children Conference</t>
  </si>
  <si>
    <t>Dan delivered check</t>
  </si>
  <si>
    <t>Action Brown County</t>
  </si>
  <si>
    <t>Business Innovation Competition</t>
  </si>
  <si>
    <t>Brown County Community Unit School District #1</t>
  </si>
  <si>
    <t>Kindergarten Classroom Play Centers</t>
  </si>
  <si>
    <t>Dry Erase Boards</t>
  </si>
  <si>
    <t>Brown County Elementary School</t>
  </si>
  <si>
    <t>Extended Learning Through Online Resources</t>
  </si>
  <si>
    <t>Brown County Middle School</t>
  </si>
  <si>
    <t>Hornet 24/7 Program</t>
  </si>
  <si>
    <t>Carl Sandburg College Foundation</t>
  </si>
  <si>
    <t>Building The Regional Nursing Workforce</t>
  </si>
  <si>
    <t>Centenary United Methodist Church</t>
  </si>
  <si>
    <t>Jacksonville Youth Engagement Program</t>
  </si>
  <si>
    <t>Dallas City Elementary</t>
  </si>
  <si>
    <t>Makerspace</t>
  </si>
  <si>
    <t>2023 FCA Ministry Programming Grant</t>
  </si>
  <si>
    <t>Good Food Collaborative</t>
  </si>
  <si>
    <t>Kids Cook 2023</t>
  </si>
  <si>
    <t>Greene County High Speed Fiber Internet</t>
  </si>
  <si>
    <t>Havenhouse St. Louis</t>
  </si>
  <si>
    <t>52 Days of Support for Families Traveling for Medical Care</t>
  </si>
  <si>
    <t>Jacksonville Promise NFP</t>
  </si>
  <si>
    <t>2023 Support Request</t>
  </si>
  <si>
    <t>National TTT Society IL Chapter AI</t>
  </si>
  <si>
    <t>Camp for Girls</t>
  </si>
  <si>
    <t>Parent &amp; Child Together (PACT) for West Central Illinois</t>
  </si>
  <si>
    <t>Creative Curriculum Cloud</t>
  </si>
  <si>
    <t>Quincy Catholic Elementary Schools (QCES) Foundation</t>
  </si>
  <si>
    <t>Tuition Assistance Program</t>
  </si>
  <si>
    <t>Quincy Children's Museum</t>
  </si>
  <si>
    <t>2023 Outreach Support</t>
  </si>
  <si>
    <t>Providing a Quality Education for All Students</t>
  </si>
  <si>
    <t>Quincy University</t>
  </si>
  <si>
    <t>Franciscan Retreat Center Air and Energy Improvements</t>
  </si>
  <si>
    <t>Ronald McDonald House Charities of Central Illinois</t>
  </si>
  <si>
    <t>A Home Away From Home</t>
  </si>
  <si>
    <t>Schuyler-Industry School District #5</t>
  </si>
  <si>
    <t>Final Phase of Concert Percussion Replacement</t>
  </si>
  <si>
    <t>Phase 2 of Developing the Region's STEM Talent</t>
  </si>
  <si>
    <t>St. Francis Solanus School</t>
  </si>
  <si>
    <t>Intervention Specialist/Admin Assistant 2023-24</t>
  </si>
  <si>
    <t>Student Well Being</t>
  </si>
  <si>
    <t>Catholic Schools Reading Recovery 2023-2024</t>
  </si>
  <si>
    <t>Intervention Specialist 2023-2024</t>
  </si>
  <si>
    <t>Sts. Peter &amp; Paul School</t>
  </si>
  <si>
    <t>Continuing Intervention</t>
  </si>
  <si>
    <t>Program and Gallery Support</t>
  </si>
  <si>
    <t>Two Rivers Council Foundation</t>
  </si>
  <si>
    <t>Pike County Building Remodel Project</t>
  </si>
  <si>
    <t>United in Christ dba Ulmus Academy</t>
  </si>
  <si>
    <t>2023 Ulmus Academy Grant Request</t>
  </si>
  <si>
    <t>Literacy &amp; Learning at the Library Multi-Year Project</t>
  </si>
  <si>
    <t>Western Illinois University Foundation</t>
  </si>
  <si>
    <t>Addressing the Illinois Teacher Shortage Through the Great River Teacher Corps</t>
  </si>
  <si>
    <t>Dad Let's Talk! Fatherhood Initiative</t>
  </si>
  <si>
    <t>Site Visit from Cycle 3, 2022.</t>
  </si>
  <si>
    <t>The Knowledge Center at Chaddock</t>
  </si>
  <si>
    <t>BC ELC Lume Training</t>
  </si>
  <si>
    <t>Board approved full funding. 3/13/23: Plans for training finalized, Dan authorized $33,755 payment.</t>
  </si>
  <si>
    <t>Village of Versailles</t>
  </si>
  <si>
    <t>Beardstown Houston Memorial Public Library</t>
  </si>
  <si>
    <t>Great River Development Foundation</t>
  </si>
  <si>
    <t>Blessing Hospital</t>
  </si>
  <si>
    <t>Voices for Children of Tampa Bay</t>
  </si>
  <si>
    <t>Quincy Public Schools Foundation</t>
  </si>
  <si>
    <t>Association for Training on Trauma and Attachment in Children (ATTACh)</t>
  </si>
  <si>
    <t>Jacksonville School District 117</t>
  </si>
  <si>
    <t>Strategic Planning</t>
  </si>
  <si>
    <t>Brene Brown Dare to Lead Workshop</t>
  </si>
  <si>
    <t>Brene Brown's Dare to Lead Workshop</t>
  </si>
  <si>
    <t>Dare to Lead</t>
  </si>
  <si>
    <t>Building Leadership Capacity at the Blessing Health System</t>
  </si>
  <si>
    <t>NCECA and One State Conference</t>
  </si>
  <si>
    <t>VFC/GAL Continued Education, Training, and Development</t>
  </si>
  <si>
    <t>Dare to Lead Workshop</t>
  </si>
  <si>
    <t>Dare to Lead Training</t>
  </si>
  <si>
    <t>College for Life Strategic Planning Project</t>
  </si>
  <si>
    <t>Brene Brown Dare to Lead</t>
  </si>
  <si>
    <t>Extending Our Reach</t>
  </si>
  <si>
    <t>Improving the Marketing Plan for St. Francis Solanus School - Secret Shopper I</t>
  </si>
  <si>
    <t>JACKSONVILLE SCHOOL DISTRICT 117</t>
  </si>
  <si>
    <t>ST. FRANCIS SOLANUS SCHOOL</t>
  </si>
  <si>
    <t xml:space="preserve">     Improving the Marketing Plan for St. Francis Solanus School - Secret Shopper I</t>
  </si>
  <si>
    <t>ASSOCIATION FOR TRAINING ON TRAUMA AND ATTACHMENT IN CHILDREN (ATTACh)</t>
  </si>
  <si>
    <t xml:space="preserve">     Extending Our Reach</t>
  </si>
  <si>
    <t>QUINCY PUBLIC SCHOOLS FOUNDATION</t>
  </si>
  <si>
    <t xml:space="preserve">     Brene Brown Dare to Lead</t>
  </si>
  <si>
    <t xml:space="preserve">     Dare to Lead</t>
  </si>
  <si>
    <t>JOHN WOOD COMMUNITY COLLEGE FOUNDATION</t>
  </si>
  <si>
    <t xml:space="preserve">     College for Life Strategic Planning Project</t>
  </si>
  <si>
    <t>QUINCY CATHOLIC ELEMENTARY SCHOOLS (QCES) FOUNDATION</t>
  </si>
  <si>
    <t xml:space="preserve">     Dare to Lead Training</t>
  </si>
  <si>
    <t>QUINCY PUBLIC LIBRARY</t>
  </si>
  <si>
    <t xml:space="preserve">     Dare to Lead Workshop</t>
  </si>
  <si>
    <t>VOICES FOR CHILDREN OF TAMPA BAY</t>
  </si>
  <si>
    <t xml:space="preserve">     VFC/GAL Continued Education, Training and Development</t>
  </si>
  <si>
    <t>THE HUB - ARTS AND CULTURAL CENTER</t>
  </si>
  <si>
    <t xml:space="preserve">     NCECA and One State Conference</t>
  </si>
  <si>
    <t>BLESSING HOSPITAL</t>
  </si>
  <si>
    <t xml:space="preserve">     Building Leadership Capacity at the Blessing Health System</t>
  </si>
  <si>
    <t>GREAT RIVER DEVELOPMENT FOUNDATION</t>
  </si>
  <si>
    <t>BEARDSTOWN HOUSTON MEMORIAL PUBLIC LIBRARY</t>
  </si>
  <si>
    <t xml:space="preserve">     Brene Brown's Dare to Lead Workshop</t>
  </si>
  <si>
    <t xml:space="preserve">     Brene Brown Dare to Lead Workshop</t>
  </si>
  <si>
    <t>VILLAGE OF VERSAILLES</t>
  </si>
  <si>
    <t xml:space="preserve">     Strategic Planning</t>
  </si>
  <si>
    <t>12/02/22: Board voted for a Site Visit then authorize Dan to approve up to $50,000, with the potential of a Challenge Grant. 3/20/23: Dan authorized $25,000 payment and said the remaining $25,000 is to be structured as a 1:1 Challenge Grant for new donations received for their mobile library by 2/1/2024.</t>
  </si>
  <si>
    <t>Our Saviour Society of St. Vincent de Paul</t>
  </si>
  <si>
    <t>First Presbyterian Church of Macomb/Giving Gardens</t>
  </si>
  <si>
    <t>Giving Gardens Support 2023</t>
  </si>
  <si>
    <t>FIRST PRESBYTERIAN CHURCH OF MACOMB / GIVING GARDENS</t>
  </si>
  <si>
    <t xml:space="preserve">     Giving Gardens Support 2023</t>
  </si>
  <si>
    <t>Quincy Notre Dame Foundation</t>
  </si>
  <si>
    <t>The Art Association of Jacksonville</t>
  </si>
  <si>
    <t>St. Patricks School</t>
  </si>
  <si>
    <t>The Global Foodbanking Network</t>
  </si>
  <si>
    <t>St. Patrick Catholic School</t>
  </si>
  <si>
    <t>Wooden It Be Lovely</t>
  </si>
  <si>
    <t>M.E.R.C.Y. Communities, Inc.</t>
  </si>
  <si>
    <t>Sacred Heart-Griffin High School</t>
  </si>
  <si>
    <t>Catholic Charities</t>
  </si>
  <si>
    <t>Children's Museum of Denver Inc</t>
  </si>
  <si>
    <t>Guadalupe Center Inc</t>
  </si>
  <si>
    <t>HSHS St. John's Foundation (Hospital Sisters of St. Francis Foundation)</t>
  </si>
  <si>
    <t>Bethany Christian Services of Missouri</t>
  </si>
  <si>
    <t>Missouri 4-H Foundation</t>
  </si>
  <si>
    <t>Attach</t>
  </si>
  <si>
    <t>Elsberry FFA Alumni</t>
  </si>
  <si>
    <t>Elsberry</t>
  </si>
  <si>
    <t>Springfield</t>
  </si>
  <si>
    <t>Chicago</t>
  </si>
  <si>
    <t>Immokalee</t>
  </si>
  <si>
    <t>FL</t>
  </si>
  <si>
    <t>Columbia</t>
  </si>
  <si>
    <t>Burnsville</t>
  </si>
  <si>
    <t>MN</t>
  </si>
  <si>
    <t>The Family Dinner Project</t>
  </si>
  <si>
    <t>Transitions of Western Illinois</t>
  </si>
  <si>
    <t>"Dare to Lead" Enrollment</t>
  </si>
  <si>
    <t>THE SALVATION ARMY OF QUINCY</t>
  </si>
  <si>
    <t>TRANSITIONS OF WESTERN ILLINOIS</t>
  </si>
  <si>
    <t xml:space="preserve">     "Dare to Lead" Enrollment</t>
  </si>
  <si>
    <t>St. Dominic School</t>
  </si>
  <si>
    <t>St. Mary School</t>
  </si>
  <si>
    <t>Saint Mary School</t>
  </si>
  <si>
    <t>Secret Shopper Marketing Grant</t>
  </si>
  <si>
    <t>SAINT MARY SCHOOL</t>
  </si>
  <si>
    <t>ST. MARY SCHOOL</t>
  </si>
  <si>
    <t>ST. DOMINIC SCHOOL</t>
  </si>
  <si>
    <t xml:space="preserve">     Secret Shopper Marketing Grant</t>
  </si>
  <si>
    <t>Organization / Location</t>
  </si>
  <si>
    <t>Eligible Participant Name</t>
  </si>
  <si>
    <t>Date Dan Approved Invite</t>
  </si>
  <si>
    <t>Date Pre-Application Received from Org</t>
  </si>
  <si>
    <t>Date Formal App Link Sent</t>
  </si>
  <si>
    <t>Formal Grant Application Due Date</t>
  </si>
  <si>
    <t>Formal Grant Submission Date</t>
  </si>
  <si>
    <t>TFF Staff Decision</t>
  </si>
  <si>
    <t>Grant Amount</t>
  </si>
  <si>
    <t>High Hill Christian Camp and Retreat Center</t>
  </si>
  <si>
    <t>Kim Bielik</t>
  </si>
  <si>
    <t>Hope Family Village, Inc.</t>
  </si>
  <si>
    <t>The Modern Classroom Project, Inc.</t>
  </si>
  <si>
    <t>Linda and John Tracy, Angie Schlater</t>
  </si>
  <si>
    <t>2023 Youth Trip Grants</t>
  </si>
  <si>
    <t>Project Title</t>
  </si>
  <si>
    <t>Request Amount</t>
  </si>
  <si>
    <t>Date Pre-Application Received</t>
  </si>
  <si>
    <t>Formal Grant Due Date</t>
  </si>
  <si>
    <t># of Individuals Sent on Trip</t>
  </si>
  <si>
    <t>Full funding ($150 pp), pending final roster</t>
  </si>
  <si>
    <t>2023 Mission Trip</t>
  </si>
  <si>
    <t>Great River Teens Encounter Christ</t>
  </si>
  <si>
    <t>National Catholic Youth Conference 2023</t>
  </si>
  <si>
    <t>2023 8th grade DC trip</t>
  </si>
  <si>
    <t>Camp Point Assembly of God</t>
  </si>
  <si>
    <t>Legacy Kids/Teen to Breakaway Camp 2023</t>
  </si>
  <si>
    <t>Biloxi, Mississippi Youth Mission Trip</t>
  </si>
  <si>
    <t>Catholic Heart Work Camp</t>
  </si>
  <si>
    <t>Young Life Quincy</t>
  </si>
  <si>
    <t>Young Life Summer Camp Transportation</t>
  </si>
  <si>
    <t>2023 Library Grants</t>
  </si>
  <si>
    <t>Roodhouse Public Library</t>
  </si>
  <si>
    <t>Early Childhood Learning</t>
  </si>
  <si>
    <t>12/29/2022</t>
  </si>
  <si>
    <t>White Hall Township Public Library</t>
  </si>
  <si>
    <t>Supporting Youth Literacy</t>
  </si>
  <si>
    <t>01/01/2023</t>
  </si>
  <si>
    <t>Pittsfield Public Library</t>
  </si>
  <si>
    <t>Summer Reading Program Presentations/Stay &amp; Play Space</t>
  </si>
  <si>
    <t>12/16/2022</t>
  </si>
  <si>
    <t>Rushville Public Library</t>
  </si>
  <si>
    <t>Summer Reading 2023-Find Your Voice</t>
  </si>
  <si>
    <t>Clayton Public Library District</t>
  </si>
  <si>
    <t>Music and Movement at Clayton Public Library</t>
  </si>
  <si>
    <t>Camp Point Public Library District</t>
  </si>
  <si>
    <t>Early Childhood Programming</t>
  </si>
  <si>
    <t>Gateway Homeless Services, Inc. (dba Gateway 180)</t>
  </si>
  <si>
    <t>Fred Schmidt</t>
  </si>
  <si>
    <t>Residential Emergency Shelter</t>
  </si>
  <si>
    <t>White Hall Township Library</t>
  </si>
  <si>
    <t>Summer Reading 2023 - Find Your Voice</t>
  </si>
  <si>
    <t>Stay &amp; Play Space</t>
  </si>
  <si>
    <t>It Takes a Village</t>
  </si>
  <si>
    <t>Camp Ministry Center</t>
  </si>
  <si>
    <t>Staff approved $150 per participant, up to $4,500. Waiting for final roster.</t>
  </si>
  <si>
    <t>Quincy School District 172</t>
  </si>
  <si>
    <t>QPS and the Ron Clark Experience</t>
  </si>
  <si>
    <t>Friends of the Mt. Sterling Park District</t>
  </si>
  <si>
    <t>Splash Pad</t>
  </si>
  <si>
    <t>Dan will deliver check</t>
  </si>
  <si>
    <t>Chaddock Children's Foundation</t>
  </si>
  <si>
    <t>Marion Downs Center</t>
  </si>
  <si>
    <t>Harvester Christian Church</t>
  </si>
  <si>
    <t>The Salvation Army</t>
  </si>
  <si>
    <t>Saint Ann Catholic Church</t>
  </si>
  <si>
    <t>Quincy Symphony Orchestra Association</t>
  </si>
  <si>
    <t>Hospital Sisters Mission Outreach Corp.</t>
  </si>
  <si>
    <t>Children's Hospital Colorado Foundation</t>
  </si>
  <si>
    <t>Sick and Elderly Program of the Hill</t>
  </si>
  <si>
    <t>Saint Meinrad Seminary</t>
  </si>
  <si>
    <t>Illinois College</t>
  </si>
  <si>
    <t>Beyond Housing</t>
  </si>
  <si>
    <t>Development Team Professional Development</t>
  </si>
  <si>
    <t>A Network of Belonging</t>
  </si>
  <si>
    <t>BEYOND HOUSING</t>
  </si>
  <si>
    <t xml:space="preserve">     Development Team Professional Development</t>
  </si>
  <si>
    <t>ILLINOIS COLLEGE</t>
  </si>
  <si>
    <t xml:space="preserve">     A Network of Belonging</t>
  </si>
  <si>
    <t>IN</t>
  </si>
  <si>
    <t>Childrens Hospital Colorado Foundation</t>
  </si>
  <si>
    <t>Hospital Sisters Mission Outreach Corp</t>
  </si>
  <si>
    <t>St. Meinrad</t>
  </si>
  <si>
    <t>Aurora</t>
  </si>
  <si>
    <t>Naples</t>
  </si>
  <si>
    <t>St. Charles</t>
  </si>
  <si>
    <t>Boys Hope Girls Hope St. Louis</t>
  </si>
  <si>
    <t>Jake Schlater</t>
  </si>
  <si>
    <t>Susie made a motion to support full funding ($46,728). Jim seconded the motion, and all were in favor.</t>
  </si>
  <si>
    <t>Linda made a motion to support full funding ($60,000). Tim seconded the motion, and all were in favor.</t>
  </si>
  <si>
    <t>Site Visit</t>
  </si>
  <si>
    <t>Linda made a motion to do a Site Visit. Jim seconded the motion, and all were in favor.</t>
  </si>
  <si>
    <t>Jim made a motion to support full funding ($113,000). Linda seconded the motion, and all were in favor.</t>
  </si>
  <si>
    <t>Susie made a motion to support full funding ($50,000). Tim seconded the motion, and all were in favor.</t>
  </si>
  <si>
    <t>This is a multi-year grant. Jim made a motion to support full funding ($69,371). Susie seconded the motion, and all were in favor.</t>
  </si>
  <si>
    <t>Susie made a motion to support full funding ($70,000). Mark seconded the motion, and all were in favor.</t>
  </si>
  <si>
    <t>Board approved full $6,476.78, post Site Visit.</t>
  </si>
  <si>
    <t>Staff Recommendation: Full funding, $5,000. Jim made a motion to approve the Staff recommendation. Susie seconded the motion, and all were in favor.</t>
  </si>
  <si>
    <t>Staff Recommendation: Full $25,000. Jim made a motion to approve the Staff recommendation. Susie seconded the motion, and all were in favor.</t>
  </si>
  <si>
    <t>BCHS Dual Enrollment 22-23 Round 2</t>
  </si>
  <si>
    <t>Staff Recommendation: Full $2,195. Jim made a motion to approve the Staff recommendation. Susie seconded the motion, and all were in favor.</t>
  </si>
  <si>
    <t>BC Public Schools Committee Recommendation: Full $3,707. Linda made a motion to approve the BC Public Schools Committee recommendation. Mark seconded the motion, and all were in favor.</t>
  </si>
  <si>
    <t>BC Public Schools Committee Recommendation: Full $5,000. Linda made a motion to approve the BC Public Schools Committee recommendation. Mark seconded the motion, and all were in favor.</t>
  </si>
  <si>
    <t>Catholic Schools Committee Recommendation: Full $25,000. Eric made a motion to approve the Catholic Schools Committee recommendation. Linda seconded the motion, and all were in favor.</t>
  </si>
  <si>
    <t>Catholic Schools Committee Recommendation: Full $30,000. Eric made a motion to approve the Catholic Schools Committee recommendation. Linda seconded the motion, and all were in favor.</t>
  </si>
  <si>
    <t>Catholic Schools Committee Recommendation: Full $15,000. Eric made a motion to approve the Catholic Schools Committee recommendation. Linda seconded the motion, and all were in favor.</t>
  </si>
  <si>
    <t>Youth Committee Recommendation: Full $6,000. Tim made a motion to approve the Youth Committee recommendations. Kristin seconded the motion, and all were in favor.</t>
  </si>
  <si>
    <t>Families Committee Recommendation: Full $35,000. Susie made a motion to approve the Families Committee recommendation. Eric seconded the motion, and all were in favor.</t>
  </si>
  <si>
    <t>Youth Committee Recommendation: Site Visit, then authorize Dan to approve up to $20,535. Tim made a motion to approve the Youth Committee recommendation. Kristin seconded the motion, and all were in favor.</t>
  </si>
  <si>
    <t>Education Committee Recommendation: Full $15,600. Ben made a motion to approve the Education Committee recommendation. Kristin seconded the motion, and all were in favor.</t>
  </si>
  <si>
    <t>Education Committee Recommendation: Full $13,830. Ben made a motion to approve the Education Committee recommendation. Kristin seconded the motion, and all were in favor.</t>
  </si>
  <si>
    <t>Library Grant</t>
  </si>
  <si>
    <t>Youth Trip Grant</t>
  </si>
  <si>
    <t>Cancelled</t>
  </si>
  <si>
    <t>3/22/23: Dan asked for this request to be cancelled. They have already paid for the items requested and we won't be able to fund it.</t>
  </si>
  <si>
    <t>Quincy Public Schools</t>
  </si>
  <si>
    <t>John Wood Community College</t>
  </si>
  <si>
    <t>Parent and Child Together (PACT) for West Central Illinois</t>
  </si>
  <si>
    <t>Schuyler-Industry School District</t>
  </si>
  <si>
    <t>Winchester High School</t>
  </si>
  <si>
    <t>Ron Clark Academy House Mania</t>
  </si>
  <si>
    <t>WINCHESTER HIGH SCHOOL</t>
  </si>
  <si>
    <t xml:space="preserve">     Ron Clark Academy House Mania</t>
  </si>
  <si>
    <t>QUINCY SCHOOL DISTRICT 172</t>
  </si>
  <si>
    <t xml:space="preserve">     Quincy Public Schools - Spotlighting Excellence</t>
  </si>
  <si>
    <t>Quincy Public Schools - Spotlighting Excellence</t>
  </si>
  <si>
    <t>College For Life 2022-2023</t>
  </si>
  <si>
    <t>Challenge Grant from Cycle 2, 2022. Challenge met.</t>
  </si>
  <si>
    <t>Greenfield CUSD 10</t>
  </si>
  <si>
    <t>Operation Food Search, Inc.</t>
  </si>
  <si>
    <t>CKH Process Champions Grant</t>
  </si>
  <si>
    <t>Fresh Food Distribution Capacity Expansion Training Project</t>
  </si>
  <si>
    <t>Quincy Art Center Strategic Plan 2023</t>
  </si>
  <si>
    <t>QUINCY ART CENTER</t>
  </si>
  <si>
    <t xml:space="preserve">     Quincy Art Center Strategic Plan 2023</t>
  </si>
  <si>
    <t>OPERATION FOOD SEARCH, INC.</t>
  </si>
  <si>
    <t xml:space="preserve">     Fresh Food Distribution Capacity Expansion Training Project</t>
  </si>
  <si>
    <t>GREENFIELD CUSD 10</t>
  </si>
  <si>
    <t xml:space="preserve">     CKH Process Champions Grant</t>
  </si>
  <si>
    <t>Catholic Schools Committee Recommendation: Authorize Dan to approve up to $40,000. Eric made a motion to approve the Catholic Schools Committee recommendation. Linda seconded the motion, and all were in favor. 4/20/23: Dan authorized $40,000 payment.</t>
  </si>
  <si>
    <t>Routt Catholic High School</t>
  </si>
  <si>
    <t xml:space="preserve">TFF Marketing Grant </t>
  </si>
  <si>
    <t>Good Samaritan Home of Quincy</t>
  </si>
  <si>
    <t>Schuyler County Mental Health</t>
  </si>
  <si>
    <t>Versailles Township</t>
  </si>
  <si>
    <t>Schuyler County Architecture Foundation</t>
  </si>
  <si>
    <t>Community For Christ Assistance Center</t>
  </si>
  <si>
    <t>Carthage Public Library District</t>
  </si>
  <si>
    <t>Memorial's Strategic Initiative 2023</t>
  </si>
  <si>
    <t>Fundraising for Nonprofits: Training and Coaching Series</t>
  </si>
  <si>
    <t>Ready.Set.Grow.</t>
  </si>
  <si>
    <t>How to Put the Fun in Fundraising</t>
  </si>
  <si>
    <t>Community for Christ Assistance Center</t>
  </si>
  <si>
    <t>Fundraising Training and Coaching</t>
  </si>
  <si>
    <t>Fundraising Workshop</t>
  </si>
  <si>
    <t>Open Parachute Regional Training</t>
  </si>
  <si>
    <t>Fundraising for Nonprofits Training 23-24</t>
  </si>
  <si>
    <t>MEMORIAL HOSPITAL ASSOCIATION</t>
  </si>
  <si>
    <t xml:space="preserve">     Memorial's Strategic Initiative 2023</t>
  </si>
  <si>
    <t>GOOD SAMARITAN HOME OF QUINCY</t>
  </si>
  <si>
    <t xml:space="preserve">     Fundraising for Nonprofits: Training and Coaching Series</t>
  </si>
  <si>
    <t>SCHUYLER COUNTY MENTAL HEALTH</t>
  </si>
  <si>
    <t>REGIONAL OFFICE OF EDUCATION #1</t>
  </si>
  <si>
    <t xml:space="preserve">     Ready.Set.Grow.</t>
  </si>
  <si>
    <t>VERSAILLES TOWNSHIP</t>
  </si>
  <si>
    <t xml:space="preserve">     How to Put the Fun in Fundraising</t>
  </si>
  <si>
    <t>SCHUYLER COUNTY ARCHITECTURE FOUNDATION</t>
  </si>
  <si>
    <t>COMMUNITY FOR CHRIST ASSISTANCE CENTER</t>
  </si>
  <si>
    <t>CARTHAGE PUBLIC LIBRARY</t>
  </si>
  <si>
    <t xml:space="preserve">     Fundraising Training and Coaching</t>
  </si>
  <si>
    <t>JACKSONVILLE PROMISE NFP</t>
  </si>
  <si>
    <t xml:space="preserve">     Fundraising Workshop</t>
  </si>
  <si>
    <t xml:space="preserve">     Open Parachute Regional Training</t>
  </si>
  <si>
    <t xml:space="preserve">     Fundraising for Nonprofits Training 23-24</t>
  </si>
  <si>
    <t>Home Works! Thvp</t>
  </si>
  <si>
    <t>Barnes Jewish Hospital Foundation</t>
  </si>
  <si>
    <t>Our Saviour</t>
  </si>
  <si>
    <t>Lincoln Heights Christian Church</t>
  </si>
  <si>
    <t>Phonenix</t>
  </si>
  <si>
    <t>AZ</t>
  </si>
  <si>
    <t>The Los Angeles Free Clinic (dba Saban Community Clinic)</t>
  </si>
  <si>
    <t>Los Angeles</t>
  </si>
  <si>
    <t>CA</t>
  </si>
  <si>
    <t>Micaela Tracy</t>
  </si>
  <si>
    <t>Site Visit from Cycle 3, 2022. 4/13/23: Board authorized Dan to approve up to $20,000. 5-1-23: Dan authorized $19,285 payment.</t>
  </si>
  <si>
    <t>Alzheimer's Association</t>
  </si>
  <si>
    <t>Miriams Kitchen</t>
  </si>
  <si>
    <t>Washington</t>
  </si>
  <si>
    <t>DC</t>
  </si>
  <si>
    <t>Maggie Sullivan</t>
  </si>
  <si>
    <t xml:space="preserve">I work breakfast shifts in the kitchen. This involves prepping food, serving guests, and cleaning up. </t>
  </si>
  <si>
    <t>Modern Classrooms St. Louis</t>
  </si>
  <si>
    <t>2023 Invitation Grant: John and Linda Tracy, Angie Schlater</t>
  </si>
  <si>
    <t>Sacred Heart Villa</t>
  </si>
  <si>
    <t>Dan Iovaldi</t>
  </si>
  <si>
    <t>BC Public Schools Committee Recommendation: Full $13,200, pending FIR. Linda made a motion to approve the BC Public Schools Committee recommendation. Mark seconded the motion, and all were in favor. 5/8/23: Dan approved $13,200 payment.</t>
  </si>
  <si>
    <t>Beardstown CUSD 15</t>
  </si>
  <si>
    <t>Voices of Beardstown</t>
  </si>
  <si>
    <t>BEARDSTOWN CUSD 15</t>
  </si>
  <si>
    <t xml:space="preserve">     Voices of Beardstown</t>
  </si>
  <si>
    <t>Lift for Life</t>
  </si>
  <si>
    <t>Christine Iovaldi</t>
  </si>
  <si>
    <t>Jensen Camp Foundation</t>
  </si>
  <si>
    <t>Connect Child and Family Solutions</t>
  </si>
  <si>
    <t>Strategic Plan Funding</t>
  </si>
  <si>
    <t>Fundraising Cohort</t>
  </si>
  <si>
    <t>CONNECT CHILD AND FAMILY SOLUTIONS</t>
  </si>
  <si>
    <t xml:space="preserve">     Strategic Plan Funding</t>
  </si>
  <si>
    <t>JENSEN CAMP FOUNDATION</t>
  </si>
  <si>
    <t xml:space="preserve">     Fundraising Cohort</t>
  </si>
  <si>
    <t>Teatro Catalina</t>
  </si>
  <si>
    <t>St. Joseph's Academy</t>
  </si>
  <si>
    <t>Part of the Solution (POTS)</t>
  </si>
  <si>
    <t>Mary Sullivan</t>
  </si>
  <si>
    <t>City Relief</t>
  </si>
  <si>
    <t>Jay Sullivan</t>
  </si>
  <si>
    <t>Four Star Public Library District</t>
  </si>
  <si>
    <t>S.T.E.A.M. Ahead at Four Star Public Library</t>
  </si>
  <si>
    <t>Sparc</t>
  </si>
  <si>
    <t>United Way of Brown County</t>
  </si>
  <si>
    <t>Wounded Warrior Project</t>
  </si>
  <si>
    <t>Feeding Westchester</t>
  </si>
  <si>
    <t>CMH Foundation</t>
  </si>
  <si>
    <t>Dominican Academy of the City of New York</t>
  </si>
  <si>
    <t>Elmsford</t>
  </si>
  <si>
    <t>NY</t>
  </si>
  <si>
    <t>New York</t>
  </si>
  <si>
    <t>Springfield Art Association</t>
  </si>
  <si>
    <t>Camp Reservation Software</t>
  </si>
  <si>
    <t xml:space="preserve">     Camp Reservation Software</t>
  </si>
  <si>
    <t>Structured Literacy Educator Training</t>
  </si>
  <si>
    <t xml:space="preserve">     Structured Literacy Educator Training</t>
  </si>
  <si>
    <t>QCES Foundation Marketing</t>
  </si>
  <si>
    <t>Catholic School Marketing App</t>
  </si>
  <si>
    <t>Marketing for Our Saviour School</t>
  </si>
  <si>
    <t>HavenHouse St. Louis</t>
  </si>
  <si>
    <t>Healthcare Hospitality Conference</t>
  </si>
  <si>
    <t>HAVENHOUSE ST. LOUIS</t>
  </si>
  <si>
    <t xml:space="preserve">     Healthcare Hospitality Conference</t>
  </si>
  <si>
    <t>St. Louis Ovarian Cancer Awareness</t>
  </si>
  <si>
    <t>International Health and Development Network</t>
  </si>
  <si>
    <t>The Saint Louis Zoo Foundation</t>
  </si>
  <si>
    <t>Almost Home Rescue</t>
  </si>
  <si>
    <t>Third Way Center Inc</t>
  </si>
  <si>
    <t>Project Southtown</t>
  </si>
  <si>
    <t>Sherman</t>
  </si>
  <si>
    <t>Bobby Iovaldi</t>
  </si>
  <si>
    <t>Youth Committee Recommendation: $25,000 immediate, plus $5,000 Challenge Grant. Tim made a motion to approve the Youth Committee recommendations. Kristin seconded the motion, and all were in favor. 06/02/23: Dan approved $5,000 payment on Challenge Grant.</t>
  </si>
  <si>
    <t>LifePoint Bible Church</t>
  </si>
  <si>
    <t>Guatemala Mission Trip</t>
  </si>
  <si>
    <t>Tim Capestrain</t>
  </si>
  <si>
    <t>Luther Memorial Church</t>
  </si>
  <si>
    <t>LMC Youth Mission Trip</t>
  </si>
  <si>
    <t>Rise School of Denver</t>
  </si>
  <si>
    <t>Friends of the Finland Community</t>
  </si>
  <si>
    <t>Steven and Amelia George</t>
  </si>
  <si>
    <t>NOTE: When orgs submit final roster, Kim will forward roster to Dan and then send the form email to the organization, cc'ing Megan.</t>
  </si>
  <si>
    <t>Early Literacy Initiatives</t>
  </si>
  <si>
    <t>Midwest Youth Services</t>
  </si>
  <si>
    <t>Western CUSD 12</t>
  </si>
  <si>
    <t>RCA-Student Leadership Academy</t>
  </si>
  <si>
    <t>Fundraising for Nonprofits Training and Coaching Program</t>
  </si>
  <si>
    <t>Board Recruitment and Education FY24</t>
  </si>
  <si>
    <t>Electronic Case Management and Data Reporting Software</t>
  </si>
  <si>
    <t>MIDWEST YOUTH SERVICES</t>
  </si>
  <si>
    <t xml:space="preserve">     Electronic Case Management and Data Reporting Software</t>
  </si>
  <si>
    <t xml:space="preserve">     Board Recruitment and Education FY24</t>
  </si>
  <si>
    <t>QUINCY CHILDREN'S MUSEUM</t>
  </si>
  <si>
    <t xml:space="preserve">     Fundraising for Nonprofits Training and Coaching Program</t>
  </si>
  <si>
    <t>WESTERN CUSD 12</t>
  </si>
  <si>
    <t xml:space="preserve">     RCA-Student Leadership Academy</t>
  </si>
  <si>
    <t>Share the Spirit</t>
  </si>
  <si>
    <t>Jay Roszhart</t>
  </si>
  <si>
    <t>Katy Roszhart</t>
  </si>
  <si>
    <t>Diocese of Springfield in Illinois</t>
  </si>
  <si>
    <t>Glaad Inc</t>
  </si>
  <si>
    <t>PATH to Recovery Foundation</t>
  </si>
  <si>
    <t>Travis and Kelsey Cope</t>
  </si>
  <si>
    <t>Dorothy Tracy Education Center</t>
  </si>
  <si>
    <t>BC Early Learning Center Facilities</t>
  </si>
  <si>
    <t>FY24 Professional Development for Staff</t>
  </si>
  <si>
    <t>Responsive</t>
  </si>
  <si>
    <t>RMHC Conference of the America's</t>
  </si>
  <si>
    <t>RONALD MCDONALD HOUSE CHARITIES OF CENTRAL ILLINOIS</t>
  </si>
  <si>
    <t xml:space="preserve">     RMHC Conference of the America's</t>
  </si>
  <si>
    <t xml:space="preserve">     FY24 Professional Development for Staff</t>
  </si>
  <si>
    <t>Ducks Unlimited</t>
  </si>
  <si>
    <t>Action Brown County Inc</t>
  </si>
  <si>
    <t>Synapse House</t>
  </si>
  <si>
    <t>Inner City Mission</t>
  </si>
  <si>
    <t>First Step Womens Center</t>
  </si>
  <si>
    <t>Downers Grove</t>
  </si>
  <si>
    <t>St. Louis Learning Disabilities Association</t>
  </si>
  <si>
    <t>Jane Schmidt</t>
  </si>
  <si>
    <t>Jim Tracy accidentally requested an extra MG.TFF Check #11130 has been destroyed by the organization.</t>
  </si>
  <si>
    <t>Latisha's House Foundation</t>
  </si>
  <si>
    <t>Julia and Josh Carpentier</t>
  </si>
  <si>
    <t>Vervocity</t>
  </si>
  <si>
    <t>St. Francis/Holy Ghost School</t>
  </si>
  <si>
    <t>St. Francis/Holyl Ghost School</t>
  </si>
  <si>
    <t>Enrollment/Marketing Refresh</t>
  </si>
  <si>
    <t>$30,000 immediate grant and $10,000 1:1 Challenge Grant.</t>
  </si>
  <si>
    <t>Francscan Retreat Center Air and Energy Improvements</t>
  </si>
  <si>
    <t>7/5/23: $30,000 immediate grant and $10,000 1:1 Challenge Grant (deadline of 03/01/24).</t>
  </si>
  <si>
    <t>Marketing and Development-Verocity</t>
  </si>
  <si>
    <t>SAMs Project - Year 5</t>
  </si>
  <si>
    <t xml:space="preserve">     SAMs Project - Year 5</t>
  </si>
  <si>
    <t>Proactive</t>
  </si>
  <si>
    <t>Approved at $150 per participant. Waiting for final roster.</t>
  </si>
  <si>
    <t>Anne and Ray Capestrain</t>
  </si>
  <si>
    <t>Brown County Animals Rescue</t>
  </si>
  <si>
    <t>Video Storytelling</t>
  </si>
  <si>
    <t>Fundraising</t>
  </si>
  <si>
    <t>YMCA Leadership Development Training</t>
  </si>
  <si>
    <t>FRIENDS OF THE MT. STERLING PARK DISTRICT</t>
  </si>
  <si>
    <t xml:space="preserve">     Video Storytelling</t>
  </si>
  <si>
    <t xml:space="preserve">     Fundraising</t>
  </si>
  <si>
    <t>YMCA OF WEST CENTRAL ILLINOIS</t>
  </si>
  <si>
    <t xml:space="preserve">     YMCA Leadership Development Training</t>
  </si>
  <si>
    <t>Rocky Mountain Elk Foundation</t>
  </si>
  <si>
    <t>Boys Hope Girls Hope of St. Louis</t>
  </si>
  <si>
    <t>St. Louis Police Foundation, LLC</t>
  </si>
  <si>
    <t>Heartland Forward</t>
  </si>
  <si>
    <t>Blessed Sacrament School and Parish</t>
  </si>
  <si>
    <t>So That Project</t>
  </si>
  <si>
    <t>Covenant House Illinois Inc</t>
  </si>
  <si>
    <t>Share the Spirit Foundation Inc</t>
  </si>
  <si>
    <t>Community Foundation for the Land of Lincoln</t>
  </si>
  <si>
    <t>MT</t>
  </si>
  <si>
    <t>AR</t>
  </si>
  <si>
    <t>Missoula</t>
  </si>
  <si>
    <t>Richmond Heights</t>
  </si>
  <si>
    <t>Bentonville</t>
  </si>
  <si>
    <t>Serving as President of Jacksonville Main Street, concert volunteer, executive board committee chair, and 25th anniversary committee chair.</t>
  </si>
  <si>
    <t>4/13/2023 &amp; 7/13/23</t>
  </si>
  <si>
    <t>04/13/23: Board approved Site Visit, then authorize Dan to approve up to $46,000. 7/13/23: Dan authorized $46,000 payment.</t>
  </si>
  <si>
    <t>Science Coach, Inc</t>
  </si>
  <si>
    <t>Youth Trip Grant. First roster (younger students) = 22, total payment $3,300. Second roster (older students) = 19, total payment $2,850.</t>
  </si>
  <si>
    <t xml:space="preserve">First roster (younger students) = 22, total payment $3,300. Second roster (older students) = 19, total payment $2,850. </t>
  </si>
  <si>
    <t>Colchester District Library</t>
  </si>
  <si>
    <t>Zero-Ten Literacy Programming</t>
  </si>
  <si>
    <t>Mary will send this payment directly to Scholarship America</t>
  </si>
  <si>
    <t>Tracy Family Foundation College Scholarship Program</t>
  </si>
  <si>
    <t>BHGHSTL Staff Capacity: Increased Job Retention with Enhanced Training and Communication</t>
  </si>
  <si>
    <t>Staff &amp; Board DEI Training</t>
  </si>
  <si>
    <t>BOYS HOPE GIRLS HOPE OF ST. LOUIS</t>
  </si>
  <si>
    <t xml:space="preserve">     BHGHSTL Staff Capacity: Increased Job Retention with Enhanced Training and Communication</t>
  </si>
  <si>
    <t xml:space="preserve">     Staff &amp; Board DEI Training</t>
  </si>
  <si>
    <t>Friends of the Dr. Richard Eells House</t>
  </si>
  <si>
    <t>Most Precious Child Parish in Denver</t>
  </si>
  <si>
    <t>Horizons Social Services</t>
  </si>
  <si>
    <t>Evelyn Costigan</t>
  </si>
  <si>
    <t>Teddy Costigan</t>
  </si>
  <si>
    <t>Most Precious Blood Catholic Parish in Denver</t>
  </si>
  <si>
    <t>Most Precious Blood</t>
  </si>
  <si>
    <t>There With Care</t>
  </si>
  <si>
    <t>Lauren Clough</t>
  </si>
  <si>
    <t>Alex Tracy</t>
  </si>
  <si>
    <t>Lift for Life Academy</t>
  </si>
  <si>
    <t>Invitation Grant</t>
  </si>
  <si>
    <t>Cohort Programs</t>
  </si>
  <si>
    <t>Youth: Pro-Active</t>
  </si>
  <si>
    <t>Theater Project</t>
  </si>
  <si>
    <t>Annie and Ben Tracy</t>
  </si>
  <si>
    <t>NACGP Conference</t>
  </si>
  <si>
    <t xml:space="preserve">     NACGP Conference</t>
  </si>
  <si>
    <t>Wanda Tracy</t>
  </si>
  <si>
    <t>Catherine Tracy</t>
  </si>
  <si>
    <t>Tom Tracy</t>
  </si>
  <si>
    <t>Memory Care Home Solutions</t>
  </si>
  <si>
    <t>Project Present</t>
  </si>
  <si>
    <t>Don Tracy</t>
  </si>
  <si>
    <t>All Souls Catholic Parish</t>
  </si>
  <si>
    <t>Diana and Brian Bittner</t>
  </si>
  <si>
    <t>Sweet Celebrations</t>
  </si>
  <si>
    <t>John and Erica Buckley</t>
  </si>
  <si>
    <t>Boys and Girls Club of Metro Denver</t>
  </si>
  <si>
    <t>Ryan and Kenzie Tracy</t>
  </si>
  <si>
    <t>I Am More</t>
  </si>
  <si>
    <t>Matt and Kelsey Tracy</t>
  </si>
  <si>
    <t>Pat Tracy</t>
  </si>
  <si>
    <t>A Precious Child</t>
  </si>
  <si>
    <t>Jaclyn Tracy</t>
  </si>
  <si>
    <t>Child Advocacy Center</t>
  </si>
  <si>
    <t>John Sullivan</t>
  </si>
  <si>
    <t>Dick Tracy</t>
  </si>
  <si>
    <t>The Covering House</t>
  </si>
  <si>
    <t>Adina Tracy</t>
  </si>
  <si>
    <t>St. Louis Crisis Nursery</t>
  </si>
  <si>
    <t>Brian and Ari Buckley</t>
  </si>
  <si>
    <t>Unlimited Play</t>
  </si>
  <si>
    <t>Jane Tracy</t>
  </si>
  <si>
    <t>Catholic Charities &amp; Community Services of the Archdiocese of Denver</t>
  </si>
  <si>
    <t>Most Precious Catholic Parish in Denver</t>
  </si>
  <si>
    <t>NOTE TO KIM:  When a liability from a previous year is paid, don't add it to the Focus Area tab. Only add it to the Accounting Request tab, highlight in purple, and note "20xx Liability".</t>
  </si>
  <si>
    <t>TFF Board approved grant in draft 2023 TFF Budget. 1/20/23: First payment - $50,000. 4/10/23: Second payment - $11,135.94. 8/10/23: Third payment - $91,017.</t>
  </si>
  <si>
    <t xml:space="preserve">The Giving Gardens of the First Presbyeritan </t>
  </si>
  <si>
    <t>YWCA of Quincy</t>
  </si>
  <si>
    <t>Faith Lutheran Church</t>
  </si>
  <si>
    <t>Girl Scouts of Eastern Missouri</t>
  </si>
  <si>
    <t>Pregnancy Resource Center</t>
  </si>
  <si>
    <t>Mississippi Valley Council No. 141, Boy Scouts of America</t>
  </si>
  <si>
    <t>Teacher Evaluation System</t>
  </si>
  <si>
    <t>The Giving Gardens of the First Presbyeritan Church of Macomb</t>
  </si>
  <si>
    <t>Dare to Lead Leadership Training</t>
  </si>
  <si>
    <t>YWCA Quincy Strategic Planning</t>
  </si>
  <si>
    <t>Leadership Development</t>
  </si>
  <si>
    <t>Skillsoft Percipio</t>
  </si>
  <si>
    <t>Brene Brown's Dare to Lead Three-Day Workshop</t>
  </si>
  <si>
    <t>National Care Net Conference</t>
  </si>
  <si>
    <t>Leadership Institute</t>
  </si>
  <si>
    <t xml:space="preserve">     Teacher Evaluation System</t>
  </si>
  <si>
    <t>THE GIVING GARDENS OF THE FIRST PRESBYTERIAN CHURCH OF MACOMB</t>
  </si>
  <si>
    <t xml:space="preserve">     Dare to Lead Leadership Training</t>
  </si>
  <si>
    <t>YWCA OF QUINCY</t>
  </si>
  <si>
    <t xml:space="preserve">     YWCA Quincy Strategic Planning</t>
  </si>
  <si>
    <t>FAITH LUTHERAN CHURCH</t>
  </si>
  <si>
    <t>YOUNG LIFE QUINCY</t>
  </si>
  <si>
    <t xml:space="preserve">     Leadership Development</t>
  </si>
  <si>
    <t>GIRL SCOUTS OF EASTERN MISSOURI</t>
  </si>
  <si>
    <t xml:space="preserve">     Skillsoft Percipio</t>
  </si>
  <si>
    <t>MT. STERLING COMMUNITY CENTER YMCA</t>
  </si>
  <si>
    <t xml:space="preserve">     Brene Brown's Dare to Lead Three-Day Workshop</t>
  </si>
  <si>
    <t>PREGNANCY RESOURCE CENTER</t>
  </si>
  <si>
    <t xml:space="preserve">     National Care Net Conference</t>
  </si>
  <si>
    <t>MISSISSIPPI VALLEY COUNCIL NO. 141, BOY SCOUTS OF AMERICA</t>
  </si>
  <si>
    <t xml:space="preserve">     Leadership Institute</t>
  </si>
  <si>
    <t>Gaining Christ Ministries</t>
  </si>
  <si>
    <t>St. Patrick's Center</t>
  </si>
  <si>
    <t>Gabby Krause Foundation</t>
  </si>
  <si>
    <t>Next Gen Ozark Grantee Winner</t>
  </si>
  <si>
    <t>Child Advocacy Center, Inc.</t>
  </si>
  <si>
    <t>Next Gen Ozark Meeting Grantee Winner</t>
  </si>
  <si>
    <t>NC</t>
  </si>
  <si>
    <t>N/A</t>
  </si>
  <si>
    <t>Benjamin Tracy Jr.</t>
  </si>
  <si>
    <t>Centennial</t>
  </si>
  <si>
    <t>Fayetteville</t>
  </si>
  <si>
    <t>Arnold</t>
  </si>
  <si>
    <t>1/31/22: First payment ($25,000) approved. 8/15/23: Second payment ($21,064.30) approved.</t>
  </si>
  <si>
    <t>Sophie Roszhart</t>
  </si>
  <si>
    <t>Liam Roszhart</t>
  </si>
  <si>
    <t xml:space="preserve">ST. PETER SCHOOL </t>
  </si>
  <si>
    <t xml:space="preserve">WINCHESTER GRADE SCHOOL </t>
  </si>
  <si>
    <t xml:space="preserve">WESTERN CUSD 12 </t>
  </si>
  <si>
    <t xml:space="preserve">VIRGINIA JR/SR HIGH </t>
  </si>
  <si>
    <t xml:space="preserve">ST. PAUL SCHOOL </t>
  </si>
  <si>
    <t xml:space="preserve">OUR SAVIOUR SCHOOL </t>
  </si>
  <si>
    <t xml:space="preserve">PIKELAND SCHOOL DISTRICT </t>
  </si>
  <si>
    <t>GRIGGSVILLE-PERRY SCHOOL DISTRICT</t>
  </si>
  <si>
    <t>ROUTT CATHOLIC HIGH SCHOOL</t>
  </si>
  <si>
    <t xml:space="preserve">ST. MARY SCHOOL </t>
  </si>
  <si>
    <t>QUINCY NOTRE DAME</t>
  </si>
  <si>
    <t xml:space="preserve">BLESSED SACRAMENT CATHOLIC SCHOOL </t>
  </si>
  <si>
    <t xml:space="preserve">SAINT MARY SCHOOL </t>
  </si>
  <si>
    <t xml:space="preserve">ST. ALEXIUS CHURCH </t>
  </si>
  <si>
    <t xml:space="preserve">ST. DOMINIC SCHOOL </t>
  </si>
  <si>
    <t xml:space="preserve">ST. FRANCIS/HOLY GHOST SCHOOL </t>
  </si>
  <si>
    <t>JACKSONVILLE AREA FRIENDS OF FAMILY LEARNING</t>
  </si>
  <si>
    <t>QUINCY SOCIETY OF FINE ARTS</t>
  </si>
  <si>
    <t xml:space="preserve">UNITED IN CHRIST DBA ULMUS ACADEMY </t>
  </si>
  <si>
    <t>FARWELL HOUSE</t>
  </si>
  <si>
    <t xml:space="preserve">SOUTHEASTERN CUSD #337 </t>
  </si>
  <si>
    <t xml:space="preserve">QUINCY SYMPHONY ORCHESTRA ASSOCIATION </t>
  </si>
  <si>
    <t xml:space="preserve">COVERED BOTTOMS DIAPER BANK, INC. </t>
  </si>
  <si>
    <t>CORNERSTONE: FOUNDATIONS FOR FAMILIES</t>
  </si>
  <si>
    <t>#HALFTHESTORY</t>
  </si>
  <si>
    <t xml:space="preserve">CITY OF MT. STERLING </t>
  </si>
  <si>
    <t xml:space="preserve">BROWN COUNTY COMMUNITY UNIT SCHOOL DISTRICT # 1 </t>
  </si>
  <si>
    <t xml:space="preserve">BROWN COUNTY ELEMENTARY SCHOOL </t>
  </si>
  <si>
    <t xml:space="preserve">BROWN COUNTY HIGH SCHOOL </t>
  </si>
  <si>
    <t>BROWN COUNTY HIGH SCHOOL</t>
  </si>
  <si>
    <t>BROWN COUNTY MIDDLE SCHOOL</t>
  </si>
  <si>
    <t xml:space="preserve">ACTION BROWN COUNTY </t>
  </si>
  <si>
    <t xml:space="preserve">MT. STERLING COMMUNITY CENTER YMCA </t>
  </si>
  <si>
    <t>#HalfTheStory Social Media U</t>
  </si>
  <si>
    <t>2023 Operational Support</t>
  </si>
  <si>
    <t>Collaboration Workspace for Students</t>
  </si>
  <si>
    <t>Reading and Math Interventionist 23-24</t>
  </si>
  <si>
    <t>Skills and Standard Based Health Curriculum</t>
  </si>
  <si>
    <t>SEL Curriculum - Habitudes</t>
  </si>
  <si>
    <t>Elementary to Middle School Transition</t>
  </si>
  <si>
    <t>Continued Support of Student Learning with Digital Tools</t>
  </si>
  <si>
    <t>Classroom Seating</t>
  </si>
  <si>
    <t>Get More Math</t>
  </si>
  <si>
    <t>Farwell House</t>
  </si>
  <si>
    <t>Operational Support</t>
  </si>
  <si>
    <t>Lynnville Christian Church</t>
  </si>
  <si>
    <t>Sunday School &amp; Youth Education Initiative</t>
  </si>
  <si>
    <t>Esprit De Corps Academy</t>
  </si>
  <si>
    <t>Jacksonville Park Foundation</t>
  </si>
  <si>
    <t>EggForce Social Innovation Incubator</t>
  </si>
  <si>
    <t>Meredosia-Chambersburg High School</t>
  </si>
  <si>
    <t>Community Pollinator Garden</t>
  </si>
  <si>
    <t>Pike County Unmet Needs</t>
  </si>
  <si>
    <t>PCUN Operating Support 23-24</t>
  </si>
  <si>
    <t>Frontline Foster Family Foundation Inc</t>
  </si>
  <si>
    <t>The Connecting Point</t>
  </si>
  <si>
    <t>Mountain Bike Program Development</t>
  </si>
  <si>
    <t>Technology and Equipment Funding</t>
  </si>
  <si>
    <t>SEL Educator Year 2</t>
  </si>
  <si>
    <t>Church of Our Saviour</t>
  </si>
  <si>
    <t>Audiovisual for Our Saviour Parish</t>
  </si>
  <si>
    <t>Activity Improvement City Lake #2</t>
  </si>
  <si>
    <t>Comprehensive Youth Services</t>
  </si>
  <si>
    <t>Bridging the Diaper Gap in West Central Illinois</t>
  </si>
  <si>
    <t>Community Education and Outreach 23-24</t>
  </si>
  <si>
    <t>Yes/Challenge</t>
  </si>
  <si>
    <t>Open Parachute</t>
  </si>
  <si>
    <t>Fall Conscious Discipline Parenting Series</t>
  </si>
  <si>
    <t>Brown County HS Dual Enrollment 23-24</t>
  </si>
  <si>
    <t>BC Comedy Night 2023</t>
  </si>
  <si>
    <t>Creating Scientists at OSS</t>
  </si>
  <si>
    <t>Quincy Catholic Schools Strategic Plan</t>
  </si>
  <si>
    <t>Quincy Catholic Schools Leadership Salary Support</t>
  </si>
  <si>
    <t>Classroom Arts Programs</t>
  </si>
  <si>
    <t>Quincy Symphony Youth Programs</t>
  </si>
  <si>
    <t>RCHS Open Parachute</t>
  </si>
  <si>
    <t>Chromebook Replacement</t>
  </si>
  <si>
    <t>Facilities Improvements - Preschool Windows</t>
  </si>
  <si>
    <t>Third Bucket Project</t>
  </si>
  <si>
    <t>Transportation for Youth III</t>
  </si>
  <si>
    <t>Materials and Professional Learning Enhancements for ELA</t>
  </si>
  <si>
    <t>Science and Math Education Grant</t>
  </si>
  <si>
    <t>Remediation and Technology Support 23-24</t>
  </si>
  <si>
    <t>Open Parachute 23-24</t>
  </si>
  <si>
    <t>School Intercom System</t>
  </si>
  <si>
    <t>Open Parachute Formal Funding</t>
  </si>
  <si>
    <t>Open Parachute - Social Emotional Learning Curriculum</t>
  </si>
  <si>
    <t>4/13/2023 &amp; 8/11/23</t>
  </si>
  <si>
    <t>Was a Site Visit from C1, 2023. 8/11/23: Board approved $20,000 funding.</t>
  </si>
  <si>
    <t>08/11/23: Immediate $20,000 grant and 1:1 Challenge Grant for up to $10,000 for new donors by 12/23. 8/24/23: Challenge met. Dan authorized $10k payment.</t>
  </si>
  <si>
    <t>St. Katharine Drexel Parish (for Sacred Heart Church Flooring)</t>
  </si>
  <si>
    <t>Coalition for Life</t>
  </si>
  <si>
    <t>Marketing Grant - Videography 2023-24</t>
  </si>
  <si>
    <t>St. Louis Arc</t>
  </si>
  <si>
    <t>Open Arms Assisted Living</t>
  </si>
  <si>
    <t>St. Louis Roman Catholic Theological Seminary</t>
  </si>
  <si>
    <t>Mustard Seed Communities</t>
  </si>
  <si>
    <t>Network for Good Inc</t>
  </si>
  <si>
    <t>Fordham Law School</t>
  </si>
  <si>
    <t>Miriam School</t>
  </si>
  <si>
    <t>Sisters of Mercy</t>
  </si>
  <si>
    <t>Impact Melanoma Inc</t>
  </si>
  <si>
    <t>Adopt A Classroom</t>
  </si>
  <si>
    <t>Hillside Food Outreach Inc</t>
  </si>
  <si>
    <t>Church of the Holy Innocents</t>
  </si>
  <si>
    <t>Quincy Humane Society</t>
  </si>
  <si>
    <t>Ava Terwelp</t>
  </si>
  <si>
    <t>Kate Terwelp</t>
  </si>
  <si>
    <t>Olivia Terwelp</t>
  </si>
  <si>
    <t>Medfield</t>
  </si>
  <si>
    <t>MA</t>
  </si>
  <si>
    <t>Boston</t>
  </si>
  <si>
    <t>Webster Groves</t>
  </si>
  <si>
    <t>Omaha</t>
  </si>
  <si>
    <t>NE</t>
  </si>
  <si>
    <t>Concord</t>
  </si>
  <si>
    <t>St. Paul</t>
  </si>
  <si>
    <t>Mt. Kisco</t>
  </si>
  <si>
    <t>Pleasantville</t>
  </si>
  <si>
    <t>7/11/23: Honor said she has been swamped but will try to get the Preapp in next week. 8/30/23: Honor said she will try to get the Formal App in by the end of this week.</t>
  </si>
  <si>
    <t>Philanthropic Ventures Foundation</t>
  </si>
  <si>
    <t>Network for Good</t>
  </si>
  <si>
    <t>ISEF APP Integration</t>
  </si>
  <si>
    <t>Resilia Online On-Demand Capacity Building Project</t>
  </si>
  <si>
    <t>PHILANTHROPIC VENTURES FOUNDATION</t>
  </si>
  <si>
    <t xml:space="preserve">     Resilia Online On-Demand Capacity Building Project</t>
  </si>
  <si>
    <t xml:space="preserve">     ISEF APP Integration</t>
  </si>
  <si>
    <t xml:space="preserve">     Network for Good</t>
  </si>
  <si>
    <t>DePaul University</t>
  </si>
  <si>
    <t>St. Mary's High School</t>
  </si>
  <si>
    <t>International Institute of Metropolitan St. Louis</t>
  </si>
  <si>
    <t>Helping Paw Project Inc</t>
  </si>
  <si>
    <t>San Francisco Soceity for the Prevention of Cruelty to Animals</t>
  </si>
  <si>
    <t>Prairie Center Against Sexual Assault</t>
  </si>
  <si>
    <t>Parent Place Inc</t>
  </si>
  <si>
    <t>St. Patrick's Catholic School</t>
  </si>
  <si>
    <t>Springfield Area Reading Is Fundamental</t>
  </si>
  <si>
    <t>Ann T Havey Foundation</t>
  </si>
  <si>
    <t>San Francisco Society for the Prevention of Cruelty to Animals</t>
  </si>
  <si>
    <t>San Francisco</t>
  </si>
  <si>
    <t>Melanie Stamerjohn</t>
  </si>
  <si>
    <t>Board service (3 meetings so far) and company volunteer work event at the SF SPCA (beautification projects, enrichment toy development, facilities assistance, etc.)</t>
  </si>
  <si>
    <t>St. Louis Learning Disabilities Association Inc</t>
  </si>
  <si>
    <t>Part of the Solution</t>
  </si>
  <si>
    <t>Share the Spirit Foundation</t>
  </si>
  <si>
    <t>4/13/2023 &amp; 9/7/2023</t>
  </si>
  <si>
    <t>04/13/23: Board approved $20,000 plus $5,000 Challenge Grant. 9/7/23: Challenge Met. Dan approved $5,000 payment.</t>
  </si>
  <si>
    <t>Shoe Clozets</t>
  </si>
  <si>
    <t>Nutritious Food For Families</t>
  </si>
  <si>
    <t>Early Childhood Outreach Program</t>
  </si>
  <si>
    <t>2023 Library Grant</t>
  </si>
  <si>
    <t>4/13/2023 &amp; 9/5/2023</t>
  </si>
  <si>
    <t>Ben made a motion to immediately fund $25,000, and in addition, issue a $25,000 Challenge Grant (up to $25k, 1:1, by 12/01/2023). Kristin seconded the motion, and all were in favor. 9/5/23: Challenge Met. Dan approved $25,000 payment.</t>
  </si>
  <si>
    <t>4/13/2023 &amp; 9/5/23</t>
  </si>
  <si>
    <t>Ben made a motion to immediately fund $250,000, and in addition, issue a $150,000 Challenge Grant (up to $150k, 1:1, new donors by 07/15/2023). Kristin seconded the motion, and all were in favor. Jim suggested having the $250k come from the Dorothy Tracy Estate Gift and the $150k from TFF. Everyone agreed with this approach. 9/5/23: Challenge Met. Dan approved $150,000 payment.</t>
  </si>
  <si>
    <t>Trinity Classical Academy</t>
  </si>
  <si>
    <t>2023 Capacity Building Grant</t>
  </si>
  <si>
    <t>Marketing Grant: Promoting Classical Christian Education</t>
  </si>
  <si>
    <t>CFCAC Promotion Through Art</t>
  </si>
  <si>
    <t>QCES Foundation Technology</t>
  </si>
  <si>
    <t xml:space="preserve">     QCES Foundation Technology</t>
  </si>
  <si>
    <t xml:space="preserve">     CFCAC Promotion Through Art</t>
  </si>
  <si>
    <t>TRINITY CLASSICAL ACADEMY</t>
  </si>
  <si>
    <t xml:space="preserve">     Marketing Grant: Promoting Classical Christian Education</t>
  </si>
  <si>
    <t>FELLOWSHIP OF CHRISTIAN ATHLETES</t>
  </si>
  <si>
    <t xml:space="preserve">     2023 Capacity Building Grant</t>
  </si>
  <si>
    <t>Classroom Flooring &amp; Long Term Strategic Plan</t>
  </si>
  <si>
    <t>Playground Equipment / Professional Development / Children's Furniture</t>
  </si>
  <si>
    <t xml:space="preserve">QND Marketing Grant </t>
  </si>
  <si>
    <t>ST. PATRICK CATHOLIC SCHOOL</t>
  </si>
  <si>
    <t xml:space="preserve">     Long-Term Strategic Plan</t>
  </si>
  <si>
    <t>Long Term Strategic Plan</t>
  </si>
  <si>
    <t>Youth in Need</t>
  </si>
  <si>
    <t>Teach for America</t>
  </si>
  <si>
    <t>Quincy Society of Fine Arts</t>
  </si>
  <si>
    <t xml:space="preserve">     Video Storytelling Grant</t>
  </si>
  <si>
    <t>SHARE THE SPIRIT FOUNDATION INC</t>
  </si>
  <si>
    <t xml:space="preserve">     Website Improvement Project</t>
  </si>
  <si>
    <t>Website Improvement Project</t>
  </si>
  <si>
    <t>Video Storytelling Grant</t>
  </si>
  <si>
    <t>Site Visit. 9/20/23: Dan authorized $20,000 payment.</t>
  </si>
  <si>
    <t>Liberty CUSD #2</t>
  </si>
  <si>
    <t xml:space="preserve">     ROE Lead Hub Request</t>
  </si>
  <si>
    <t>LIBERTY CUSD#2</t>
  </si>
  <si>
    <t xml:space="preserve">     Lead Legacy School - Continued Coaching to Enhance School Leadership</t>
  </si>
  <si>
    <t>Lead Legacy School - Continued Coaching to Enhance School Leadership</t>
  </si>
  <si>
    <t>ROE Lead Hub Request</t>
  </si>
  <si>
    <t>9/26/23: Terry said Ann is going to make some revisions to the application. She should have submitted within 2 weeks.</t>
  </si>
  <si>
    <t>Brown County High School</t>
  </si>
  <si>
    <t>Project Impact 180</t>
  </si>
  <si>
    <t>St. Louis Area Diaper Bank</t>
  </si>
  <si>
    <t>Sts Peter &amp; Paul Catholic Church</t>
  </si>
  <si>
    <t>Mike Tracy</t>
  </si>
  <si>
    <t>Alice Buckley</t>
  </si>
  <si>
    <t>Sts. Peter &amp; Paul Catholic Church</t>
  </si>
  <si>
    <t>Catherine of Sienna Institute Called and Gifted Workshop</t>
  </si>
  <si>
    <t>STS PETER &amp; PAUL CATHOLIC CHURCH</t>
  </si>
  <si>
    <t xml:space="preserve">     Catherine of Sienna Called and Gifted Workshop</t>
  </si>
  <si>
    <t>Greenfield Public Library</t>
  </si>
  <si>
    <t>Expending Early Education and Family Outreach</t>
  </si>
  <si>
    <t>Philanthropy Roundtable</t>
  </si>
  <si>
    <t>General Support</t>
  </si>
  <si>
    <t>Quincy Exchange Club Foundation</t>
  </si>
  <si>
    <t>Louis sent invitation. He is going to tell MPB they can make Pre-App for $30,000 since Erin/Kevin now joining request. 10/2/23: Kim sent f/u email to Mary Knowles at MBP to check in on Formal Grant. 10/2/23: Mary said they planned to submit end of Sept/first of Oct. They will be submitting soon</t>
  </si>
  <si>
    <t>10/2/23: Kim sent f/u email to applicant, Margaret. She is working with Terry on this app. It is requiring a lot of work on Terry's end, but should be submitted soon.</t>
  </si>
  <si>
    <t>Annie and Ben sent invitation. Kim sent f/u email to Annie and Ben on 9/1/23, Ben said he would f/u with them. 10/2/23: Still have not rec'd Preapp. Kim sent f/u email to Ben. 10/3/23: Ben got new contact person (Katie Leverich). She will be submitting the app.</t>
  </si>
  <si>
    <t>Ronald McDonald House Charities of South Florida Inc</t>
  </si>
  <si>
    <t>Share a Night with Our Families</t>
  </si>
  <si>
    <t>Marketing Grant</t>
  </si>
  <si>
    <t>Marketing - Vervocity</t>
  </si>
  <si>
    <t>Rural Parish Clinic of Archdiocese of St. Louis</t>
  </si>
  <si>
    <t>Enrollment Grant 2023-2024</t>
  </si>
  <si>
    <t>Louis Clough/Kevin Bird</t>
  </si>
  <si>
    <t>Liberty High School</t>
  </si>
  <si>
    <t>LIBERTY HIGH SCHOOL</t>
  </si>
  <si>
    <t>National Wild Turkey Federation</t>
  </si>
  <si>
    <t>American Friends of Magen David Adom</t>
  </si>
  <si>
    <t>Golden Apple Foundation</t>
  </si>
  <si>
    <t>Leukemia and Lymphoma Society</t>
  </si>
  <si>
    <t>Chaddock</t>
  </si>
  <si>
    <t>City Relief, Inc.</t>
  </si>
  <si>
    <t>SC</t>
  </si>
  <si>
    <t>Edgefield</t>
  </si>
  <si>
    <t>Rye Brooke</t>
  </si>
  <si>
    <t>2024 Kid's Weekend Food Program</t>
  </si>
  <si>
    <t>9/5/23 - Site Visit. Need clarification on what exactly they would use the funds for. Staff authorized Dan to approve up to $15k, based on the Site Visit. 10/10/23: Approved.</t>
  </si>
  <si>
    <t>9/5/23 - Site Visit is planned for before next staff meeting. Will report back at next staff meeting. 10/10/23: Approved.</t>
  </si>
  <si>
    <t>Counseling for Children &amp; Families in Need</t>
  </si>
  <si>
    <t>Finland Community Center Program Support 2024</t>
  </si>
  <si>
    <t>Keeping Families Together Longer Through Dementia Care Navigation</t>
  </si>
  <si>
    <t>Inclusive Music Therapy Expansion and Support</t>
  </si>
  <si>
    <t>Women's Work and Recovery Growth Program</t>
  </si>
  <si>
    <t>Video Storytelling and Social Media Training</t>
  </si>
  <si>
    <t>Video Storytelling &amp; Social Media Project</t>
  </si>
  <si>
    <t>Cognitive Coaching Training for Instructional Coaches</t>
  </si>
  <si>
    <t>Video Storytelling &amp; Social Media Training</t>
  </si>
  <si>
    <t>Story Telling: Attachment Theory In Action</t>
  </si>
  <si>
    <t>Video Story Telling and Social Media Training</t>
  </si>
  <si>
    <t>Business Concierge Program Marketing</t>
  </si>
  <si>
    <t>The Connect Story</t>
  </si>
  <si>
    <t>Marketing support for JYEP</t>
  </si>
  <si>
    <t>CENTENARY UNITED METHODIST CHURCH</t>
  </si>
  <si>
    <t xml:space="preserve">     Marketing Support for JYEP</t>
  </si>
  <si>
    <t xml:space="preserve">     The Connect Story</t>
  </si>
  <si>
    <t xml:space="preserve">     Business Concierge Program Marketing</t>
  </si>
  <si>
    <t xml:space="preserve">     Video Story Telling and Social Media Training</t>
  </si>
  <si>
    <t xml:space="preserve">     Video Storytelling &amp; Social Media Training</t>
  </si>
  <si>
    <t>CHADDOCK</t>
  </si>
  <si>
    <t xml:space="preserve">     Story Telling: Attachment Theory in Action</t>
  </si>
  <si>
    <t>JACKSONVILLE MAIN STREET</t>
  </si>
  <si>
    <t>LIFT FOR LIFE ACADEMY</t>
  </si>
  <si>
    <t xml:space="preserve">     Cognitive Coaching Training for Instructional Coaches</t>
  </si>
  <si>
    <t xml:space="preserve">     Video Storytelling and Social Media Training</t>
  </si>
  <si>
    <t>Org decided not to pursue project and they returned the check.</t>
  </si>
  <si>
    <t>9/29/23: Joe Hodes emailed and said: We have a major event over the weekend that has sapped our attention. I'd like to get past the event and then be able to focus on final revisions to the grant so we submit our best work. Asked for extension to 10/10. Kim agreed. 10/11/23: App still not submitted. Kim sent f/u email to org. Joe emailed back right away, apologized, and said he will have it submitted by 3:30 this afternoon.</t>
  </si>
  <si>
    <t>John sent invitation. 9/5/23: Kim followed-up with John to get name/email of person he invited so that Kim can follow-up and assist them with getting their Pre-Application submitted. 9/6/23: John said his point of contact recently retired and he will get me another point of contact asap. 9/7/23: John sent invite to new contact. I followed-up with contact and told them to let me know if they have any questions or need any assistance with the application. 10/11/23: Still have not rec'd Preapp. Kim sent f/u email to org. Jasie emailed back and said she still wants to apply.</t>
  </si>
  <si>
    <t>Year End Giving Program</t>
  </si>
  <si>
    <t>First Aid Fundraisers</t>
  </si>
  <si>
    <t>First Aid for Fundraisers</t>
  </si>
  <si>
    <t>Year-End Fundraising Boost</t>
  </si>
  <si>
    <t xml:space="preserve">     First Aid for Fundraisers</t>
  </si>
  <si>
    <t xml:space="preserve">     Year-End Fundraising Boost</t>
  </si>
  <si>
    <t>QUINCY HUMANE SOCIETY</t>
  </si>
  <si>
    <t xml:space="preserve">     First Aid Fundraisers</t>
  </si>
  <si>
    <t xml:space="preserve">     Year End Giving Program</t>
  </si>
  <si>
    <t>Carthage Public Library</t>
  </si>
  <si>
    <t>Building Blocks for STEAM Learning</t>
  </si>
  <si>
    <t>Full funding, but disperse after groundbreaking if possible.</t>
  </si>
  <si>
    <t>Debited from the Dorothy Tracy Estate Gift and Board Designated Funds</t>
  </si>
  <si>
    <t>Roof Repairs</t>
  </si>
  <si>
    <t>Payson Seymour High School</t>
  </si>
  <si>
    <t>ROE Lead Coaching</t>
  </si>
  <si>
    <t>MEREDOSIA-CHAMBERSBURG HIGH SCHOOL</t>
  </si>
  <si>
    <t>PAYSON SEYMOUR HIGH SCHOOL</t>
  </si>
  <si>
    <t xml:space="preserve">     Lead Legacy School-Continued Coaching to Enhance School Leadership</t>
  </si>
  <si>
    <t>BROWN COUNTY ELEMENTARY SCHOOL</t>
  </si>
  <si>
    <t xml:space="preserve">     ROE Lead Coaching</t>
  </si>
  <si>
    <t>Debited from the Dorothy Tracy Estate Gift and Board Designated Funds. Dan will drop check off. No check letter needed.</t>
  </si>
  <si>
    <t>These funds were transferred electronically through the bank. No check needed.</t>
  </si>
  <si>
    <t>South City Community School</t>
  </si>
  <si>
    <t>Youth for Christ Western Illinois</t>
  </si>
  <si>
    <t>Training and Development</t>
  </si>
  <si>
    <t>YOUTH FOR CHRIST WESTERN ILLINOIS</t>
  </si>
  <si>
    <t xml:space="preserve">     Training and Development</t>
  </si>
  <si>
    <t>NOTE TO KIM: For grants approved in previous year but being paid in current year: Highlight in purple and note "20xx Liability". Do not add to Focus Area tab, just to Accounting Request tab.</t>
  </si>
  <si>
    <t>8/11/23: Board voted to do a Site Visit. 10/19/23: Site Visit Complete. Decision: $20,000 immediate grant plus a 1:1 Challenge Grant of up to $5,000 from new donors by 7/1/24.</t>
  </si>
  <si>
    <t>PCUN Operating Support 2023-2024</t>
  </si>
  <si>
    <t>Cycle 2, 2023 Site Visit. 10/19/23: Dan authorized $20,000 immediate payment plus $5,000 Challenge Grant.</t>
  </si>
  <si>
    <t>Education Committee Recommendation: $25,000 immediate, plus $10,000 Challenge Grant. Ben made a motion to approve the Education Committee recommendation. Kristin seconded the motion, and all were in favor. 10/20/23: Challenge met. Dan authorized $10,000 payment.</t>
  </si>
  <si>
    <t>Folds of Honor Foundation</t>
  </si>
  <si>
    <t>Art of Living Ministry - Rethink</t>
  </si>
  <si>
    <t>Kenrick-Glennon Seminary</t>
  </si>
  <si>
    <t>St. Clement of Rome Catholic Church</t>
  </si>
  <si>
    <t>Womens Bean Project</t>
  </si>
  <si>
    <t>Life Teen Inc</t>
  </si>
  <si>
    <t>St. Francis Solanus School Marketing Grant</t>
  </si>
  <si>
    <t>OK</t>
  </si>
  <si>
    <t>LA</t>
  </si>
  <si>
    <t>GA</t>
  </si>
  <si>
    <t>Owasso</t>
  </si>
  <si>
    <t>Lafayette</t>
  </si>
  <si>
    <t>Atlanta</t>
  </si>
  <si>
    <t>Over The Rainbow Association</t>
  </si>
  <si>
    <t>Evanston</t>
  </si>
  <si>
    <t>9/5/23 - Missing info, need to learn more. Site Visit scheduled for 11/13/2023.</t>
  </si>
  <si>
    <t>No</t>
  </si>
  <si>
    <t>9/5/23 - Site Visit. Lots of missing info, need to learn more. Will discuss at next staff meeting, after Site Visit. 10/30/23: Staff discussed. Travis would like to pull the funding, the organization is not in a place to receive the funds. We are denying the request.</t>
  </si>
  <si>
    <t>Site visit scheduled for 11/6/23.</t>
  </si>
  <si>
    <t>Site visit complete. 10/30/23: Staff voted for full funding.</t>
  </si>
  <si>
    <t>CHADS Coalition for Mental Health</t>
  </si>
  <si>
    <t>AeroAngel</t>
  </si>
  <si>
    <t>Electronic Health Record Software - TheraNest</t>
  </si>
  <si>
    <t>Awareness Building Campaign</t>
  </si>
  <si>
    <t>AEROANGEL</t>
  </si>
  <si>
    <t xml:space="preserve">     Awareness Building Campaign</t>
  </si>
  <si>
    <t>CHADS COALITION FOR MENTAL HEALTH</t>
  </si>
  <si>
    <t xml:space="preserve">     Electronic Health Record Software - TheraNest</t>
  </si>
  <si>
    <t>St. Katharine Drexel Parish</t>
  </si>
  <si>
    <t>All Souls Catholic Parish in Englewood</t>
  </si>
  <si>
    <t>Saint Louis Crisis Nursery</t>
  </si>
  <si>
    <t>Boys and Girls Club of Metro Denver, Inc.</t>
  </si>
  <si>
    <t>Coalition Life</t>
  </si>
  <si>
    <t>2023 Invitation Grant</t>
  </si>
  <si>
    <t>Supporting Families with a Child in Crisis</t>
  </si>
  <si>
    <t>Coalition Life Operating Support</t>
  </si>
  <si>
    <t>School &amp; ELC Projects 23-24</t>
  </si>
  <si>
    <t>Project Present Expansion</t>
  </si>
  <si>
    <t>General Operating Support</t>
  </si>
  <si>
    <t>Keeping Kids Safe, Building Strong Families</t>
  </si>
  <si>
    <t>COVER Care</t>
  </si>
  <si>
    <t>All Souls Security</t>
  </si>
  <si>
    <t>Sacred Heart Church Flooring</t>
  </si>
  <si>
    <t>Kanakuk Ministries</t>
  </si>
  <si>
    <t>Focus Mission Foundation</t>
  </si>
  <si>
    <t>Dolls for Daughters and Kenzis Kidz</t>
  </si>
  <si>
    <t>Sweet Babies</t>
  </si>
  <si>
    <t>Golden</t>
  </si>
  <si>
    <t>Branson</t>
  </si>
  <si>
    <t>Fred sent invitation. 9/14/23: Kim sent f/u email to Fred, did not hear back. 10/2/23: Kim sent f/u email to Kathy Connors. Kathy said she has been swamped but will log on and get the app moving. 10/11/23: Still have not rec'd app. Kim sent f/u email to Kathy. 11/2/23: Dan is going to reach out to Fred to see what he wants to do. 11/6/23: Fred would like to invite Science Coach since Gateway did not submit.</t>
  </si>
  <si>
    <t>Science Coach</t>
  </si>
  <si>
    <t>Raes Hope Inc</t>
  </si>
  <si>
    <t>Cardinal Glennon Childrens Foundation</t>
  </si>
  <si>
    <t>Memory Home Care Solutions</t>
  </si>
  <si>
    <t>Raes Hope</t>
  </si>
  <si>
    <t>TX</t>
  </si>
  <si>
    <t>Rockwall</t>
  </si>
  <si>
    <t>Ellie Stamerjohn</t>
  </si>
  <si>
    <t>Cardinal Glennon Children's Foundation</t>
  </si>
  <si>
    <t>Decatur</t>
  </si>
  <si>
    <t>X</t>
  </si>
  <si>
    <t>NWEA MAP</t>
  </si>
  <si>
    <t>HVAC Units for Classroooms</t>
  </si>
  <si>
    <t>Edison Elementary School</t>
  </si>
  <si>
    <t>Squads: Edison Elementary</t>
  </si>
  <si>
    <t>Every.Little.Thing</t>
  </si>
  <si>
    <t>Volunteer Expenses</t>
  </si>
  <si>
    <t>Career and Technical Landscape Study</t>
  </si>
  <si>
    <t>Embracing Families - Year 2</t>
  </si>
  <si>
    <t>Oak Rose Fund</t>
  </si>
  <si>
    <t>Catholic School Working Group</t>
  </si>
  <si>
    <t>QCT Education Program Support</t>
  </si>
  <si>
    <t>100 Club of Illinois</t>
  </si>
  <si>
    <t>First Responder Mental Health</t>
  </si>
  <si>
    <t>Girl Scouts of Central Illinois</t>
  </si>
  <si>
    <t>Girl Scout Leadership Experience - 10 Counties</t>
  </si>
  <si>
    <t>Let Me Run - Kroc Center</t>
  </si>
  <si>
    <t>Special Olympics Illinois</t>
  </si>
  <si>
    <t>Athlete Outreach for West Central Illinois</t>
  </si>
  <si>
    <t>Abraham Lincoln Council, Boy Scouts of America</t>
  </si>
  <si>
    <t>Family Life Matters</t>
  </si>
  <si>
    <t>Family Dinner Project</t>
  </si>
  <si>
    <t>Blessed Sacrament Parish</t>
  </si>
  <si>
    <t>The Table of Plenty Project</t>
  </si>
  <si>
    <t>QPS 172/Early Childhood and Family Center</t>
  </si>
  <si>
    <t>Family Connection Café</t>
  </si>
  <si>
    <t>Massachusetts General Physicians Organization, Inc.</t>
  </si>
  <si>
    <t>Beyond the Dinner Bell</t>
  </si>
  <si>
    <t>Prairie Skies Public Library District</t>
  </si>
  <si>
    <t>Family Dinner Project: Cooking Together</t>
  </si>
  <si>
    <t>Family Dinner Project: 2024</t>
  </si>
  <si>
    <t>Westfair Christian Academy</t>
  </si>
  <si>
    <t>Two Rivers Regional Council Foundation</t>
  </si>
  <si>
    <t>Make-A-Wish Foundation of Illinois Inc</t>
  </si>
  <si>
    <t>The Wish Journey</t>
  </si>
  <si>
    <t>United Way of Adams County, Inc.</t>
  </si>
  <si>
    <t>Quincy Area Partnership for Unmet Needs - General Fund</t>
  </si>
  <si>
    <t>Ronald McDonald House Charities of St. Louis, Inc.</t>
  </si>
  <si>
    <t>Sponsor-A-Family</t>
  </si>
  <si>
    <t>WGCA - Christian Radio Station</t>
  </si>
  <si>
    <t>Encouraging &amp; Uplifting Families &amp; Marriages</t>
  </si>
  <si>
    <t>Mental Health Services Expansion for Children Advocacy Centers</t>
  </si>
  <si>
    <t>Hobby Horse House of Jacksonville</t>
  </si>
  <si>
    <t>Looking Ahead: Mental Health Prevention</t>
  </si>
  <si>
    <t>Group Expansion</t>
  </si>
  <si>
    <t>Chaddock's Mental Health First Aid Initiative</t>
  </si>
  <si>
    <t>Trauma-Informed MTSS in Rural Schools</t>
  </si>
  <si>
    <t>Winchester High School (Winchester CUSD #1)</t>
  </si>
  <si>
    <t>Youth &amp; Teen Mental Health First Aid Training</t>
  </si>
  <si>
    <t>Mental Health Support for Rural Students</t>
  </si>
  <si>
    <t>Genesis Garden</t>
  </si>
  <si>
    <t>Mental Health Resilience Program</t>
  </si>
  <si>
    <t>Vitality Vibe: IC Wellness Connection</t>
  </si>
  <si>
    <t>Memorial Mind Matters Mobile Clinic</t>
  </si>
  <si>
    <t>Healthy Children-Healthy Communities</t>
  </si>
  <si>
    <t>Beardstown Main Street</t>
  </si>
  <si>
    <t>Family Fridays</t>
  </si>
  <si>
    <t>Cass County Health Department</t>
  </si>
  <si>
    <t>Cass County Teen REACH</t>
  </si>
  <si>
    <t>Community Hope &amp; Recovery Center</t>
  </si>
  <si>
    <t>Youth Mentoring and Connection</t>
  </si>
  <si>
    <t>First Christian Church</t>
  </si>
  <si>
    <t>BCA Extracurriculars and Scholarships</t>
  </si>
  <si>
    <t>Cass County Program Expansion Project</t>
  </si>
  <si>
    <t>#BeLikeGrace NFP</t>
  </si>
  <si>
    <t>Grace's Place</t>
  </si>
  <si>
    <t>Cass County Illinois Youth Project</t>
  </si>
  <si>
    <t>Girls on the Run St. Louis</t>
  </si>
  <si>
    <t>Scholarship and Transportation Support in Greene County, IL</t>
  </si>
  <si>
    <t>College for Life 2023-24</t>
  </si>
  <si>
    <t>The Esprit De Corps Academy</t>
  </si>
  <si>
    <t>The Esprit de Corps Academy</t>
  </si>
  <si>
    <t>The Knowledge Center Phase II</t>
  </si>
  <si>
    <t>Scholarships and Support for Families Experiencing Economic Hardships</t>
  </si>
  <si>
    <t>Screen Sanity</t>
  </si>
  <si>
    <t>Captivated by Life: Creating Tech-Healthy Kids in a Digital Age</t>
  </si>
  <si>
    <t>3G Opportunity Fund</t>
  </si>
  <si>
    <t>Comprehensive Reading Instruction Program Development</t>
  </si>
  <si>
    <t>Communio</t>
  </si>
  <si>
    <t>Group Agreement for West Central IL</t>
  </si>
  <si>
    <t>Transportation Replacement Project</t>
  </si>
  <si>
    <t>Carthage Primary School</t>
  </si>
  <si>
    <t>Junior Achievement of Greater St. Louis</t>
  </si>
  <si>
    <t>Scott-Morgan CUSD</t>
  </si>
  <si>
    <t>Community Unit School District #4</t>
  </si>
  <si>
    <t>Geode Decodable Readers</t>
  </si>
  <si>
    <t>Junior Achievement General Operations Support</t>
  </si>
  <si>
    <t>Bluff Video Board</t>
  </si>
  <si>
    <t>UHS Agr Engineering Grant</t>
  </si>
  <si>
    <t>The Little Bit Foundation</t>
  </si>
  <si>
    <t>Friends of the Lorenzo Bull House</t>
  </si>
  <si>
    <t>Denver Scholarship Foundation</t>
  </si>
  <si>
    <t>Strategic Planning Project</t>
  </si>
  <si>
    <t>Spotlight on the Lorenzo Bull House</t>
  </si>
  <si>
    <t>Supporting Staff &amp; Families</t>
  </si>
  <si>
    <t>Mental Health-Focused Student Support Pilot Program</t>
  </si>
  <si>
    <t>DENVER SCHOLARSHIP FOUNDATION</t>
  </si>
  <si>
    <t xml:space="preserve">     Mental Health-Focused Student Support Pilot Program</t>
  </si>
  <si>
    <t>SACRED HEART VILLA</t>
  </si>
  <si>
    <t xml:space="preserve">     Supporting Staff &amp; Families</t>
  </si>
  <si>
    <t>FRIENDS OF THE LORENZO BULL HOUSE</t>
  </si>
  <si>
    <t xml:space="preserve">     Spotlight on the Lorenzo Bull House</t>
  </si>
  <si>
    <t>THE LITTLE BIT FOUNDATION</t>
  </si>
  <si>
    <t xml:space="preserve">     Strategic Planning Project</t>
  </si>
  <si>
    <t>Exponent Philanthropy</t>
  </si>
  <si>
    <t>4those</t>
  </si>
  <si>
    <t>Denver Zoological Foundation</t>
  </si>
  <si>
    <t>Denver Rescue Mission</t>
  </si>
  <si>
    <t>Circle of Concern</t>
  </si>
  <si>
    <t>Philanthropy Roundable</t>
  </si>
  <si>
    <t>Center for Disaster Philanthopy Inc</t>
  </si>
  <si>
    <t>Child Advocates - Denver CASA</t>
  </si>
  <si>
    <t>Gary Sinise Foundation</t>
  </si>
  <si>
    <t>Hazelden Betty Ford</t>
  </si>
  <si>
    <t>Clothes to Kids of Denver</t>
  </si>
  <si>
    <t>Quincy Area Partnership for Unmet Needs</t>
  </si>
  <si>
    <t>Florence Crittenton Services of Colorado</t>
  </si>
  <si>
    <t>The Denver Street School</t>
  </si>
  <si>
    <t>The Blue Bench</t>
  </si>
  <si>
    <t>St. Mary's</t>
  </si>
  <si>
    <t>Women of Grace</t>
  </si>
  <si>
    <t>Titan Fuel</t>
  </si>
  <si>
    <t>Quincy Catholic Elementary Schools (QCES)Foundation</t>
  </si>
  <si>
    <t>United Way of Adams County, Illinois</t>
  </si>
  <si>
    <t>Lubirds Light Foundation</t>
  </si>
  <si>
    <t>Louisville</t>
  </si>
  <si>
    <t>Denver Zoological Foundation Inc</t>
  </si>
  <si>
    <t>Center for Disaster Philanthropy Inc.</t>
  </si>
  <si>
    <t>Lubirds Light Fondation</t>
  </si>
  <si>
    <t>Valley Park</t>
  </si>
  <si>
    <t>Nashville</t>
  </si>
  <si>
    <t>Center City</t>
  </si>
  <si>
    <t>Clearwater</t>
  </si>
  <si>
    <t>Chatham</t>
  </si>
  <si>
    <t>Agave Center for Justice in Mental Health Inc</t>
  </si>
  <si>
    <t>Adopt a Classroom</t>
  </si>
  <si>
    <t>Carson Clough</t>
  </si>
  <si>
    <t>Olivia and Kate Terwelp</t>
  </si>
  <si>
    <t>Teresa Sullivan</t>
  </si>
  <si>
    <t>Ellianna and Isabella Bird</t>
  </si>
  <si>
    <t>Sloane Tracy</t>
  </si>
  <si>
    <t>Caroline Bird</t>
  </si>
  <si>
    <t>Clark Park Loop Trail</t>
  </si>
  <si>
    <t>Mt. Sterling Park District (Request ID 90705865)</t>
  </si>
  <si>
    <t>Family Meals</t>
  </si>
  <si>
    <t>The Road to Hope</t>
  </si>
  <si>
    <t>The Quincy Museum, Inc.</t>
  </si>
  <si>
    <t>North Greene Educational Foundation</t>
  </si>
  <si>
    <t>Jackson-Lincoln Swimming Complex, Inc.</t>
  </si>
  <si>
    <t>Christian Social Services of Illinois dba Caritas Family Solutions</t>
  </si>
  <si>
    <t>Capacity Building for Finland, MN Food Systems Work</t>
  </si>
  <si>
    <t>Phone Plan for Staff</t>
  </si>
  <si>
    <t>CASE Campaigns Workshop 2023</t>
  </si>
  <si>
    <t>Volunteer Recruitment and Retention</t>
  </si>
  <si>
    <t>Promote NGEF</t>
  </si>
  <si>
    <t>Structured Literacy Coaching</t>
  </si>
  <si>
    <t>Strategic Planning and Foundation Building</t>
  </si>
  <si>
    <t>Perinatal Mental Health for Youth Maternity Program</t>
  </si>
  <si>
    <t>FRIENDS OF THE FINLAND COMMUNITY</t>
  </si>
  <si>
    <t xml:space="preserve">     Capacity Building for Finland, MN Food Systems Work</t>
  </si>
  <si>
    <t xml:space="preserve">     Phone Plan for Staff</t>
  </si>
  <si>
    <t>QUINCY UNIVERSITY</t>
  </si>
  <si>
    <t xml:space="preserve">     CASE Campaigns Workshop 2023</t>
  </si>
  <si>
    <t>THE QUINCY MUSEUM, INC.</t>
  </si>
  <si>
    <t xml:space="preserve">     Volunteer Recruitment and Retention</t>
  </si>
  <si>
    <t>NORTH GREENE EDUCATIONAL FOUNDATION</t>
  </si>
  <si>
    <t xml:space="preserve">     Promote NGEF</t>
  </si>
  <si>
    <t xml:space="preserve">     Structured Literacy Coaching</t>
  </si>
  <si>
    <t>JACKSON-LINCOLN SWIMMING COMPLEX, INC.</t>
  </si>
  <si>
    <t xml:space="preserve">     Strategic Planning and Foundation Building</t>
  </si>
  <si>
    <t>CHRISTIAN SOCIAL SERVICES OF ILLINOIS DBA CARITAS FAMILY SOLUTIONS</t>
  </si>
  <si>
    <t xml:space="preserve">     Perinatal Mental Health for Youth Maternity Program</t>
  </si>
  <si>
    <t>Mental Health America of Greater Dallas</t>
  </si>
  <si>
    <t>Mother of Good Counsel Home</t>
  </si>
  <si>
    <t>Saint Louis University</t>
  </si>
  <si>
    <t>Camp Wojtyla</t>
  </si>
  <si>
    <t>Mighty Oakes Heart Foundation</t>
  </si>
  <si>
    <t>Literacy Center fo Milford Inc</t>
  </si>
  <si>
    <t>Literacy Center of Milford Inc</t>
  </si>
  <si>
    <t>Milford</t>
  </si>
  <si>
    <t>CT</t>
  </si>
  <si>
    <t>Sam Sullivan</t>
  </si>
  <si>
    <t>John Bittner</t>
  </si>
  <si>
    <t>Dallas</t>
  </si>
  <si>
    <t>Tampa</t>
  </si>
  <si>
    <t>Erie</t>
  </si>
  <si>
    <t>Payson Seymour Elementary</t>
  </si>
  <si>
    <t>Griggsville-Perry CUSD 4</t>
  </si>
  <si>
    <t>Professional Development Consultant</t>
  </si>
  <si>
    <t>Learning Leader</t>
  </si>
  <si>
    <t xml:space="preserve">ADAC Evaluation </t>
  </si>
  <si>
    <t>Recognized ASCA Model Program</t>
  </si>
  <si>
    <t>GRIGGSVILLE-PERRY CUSD 4</t>
  </si>
  <si>
    <t xml:space="preserve">     Recognized ASCA Model Program</t>
  </si>
  <si>
    <t xml:space="preserve">     ADAC Evaluation</t>
  </si>
  <si>
    <t>PAYSON SEYMOUR ELEMENTARY</t>
  </si>
  <si>
    <t xml:space="preserve">     Learning Leader</t>
  </si>
  <si>
    <t>STS. PETER &amp; PAUL SCHOOL</t>
  </si>
  <si>
    <t xml:space="preserve">     Professional Development</t>
  </si>
  <si>
    <t>Rural Parish Clinic of the Archdiocese of St. Louis</t>
  </si>
  <si>
    <t>Child Abuse Prevention and Intervention Operating Support</t>
  </si>
  <si>
    <t>Rural Parish Clinic Operational Expense Support</t>
  </si>
  <si>
    <t>The Freedom Project</t>
  </si>
  <si>
    <t>Sweet Celebrations Birthday</t>
  </si>
  <si>
    <t>2024 FCA College Mission Trip</t>
  </si>
  <si>
    <t>Brown County Community Unit School District</t>
  </si>
  <si>
    <t>Blessed Sacrament Church</t>
  </si>
  <si>
    <t>Early Childhood and Family Center</t>
  </si>
  <si>
    <t>Masschusetts General Physician's Organization, Inc.</t>
  </si>
  <si>
    <t>Make-a-Wish Foundation of Illinois, Inc.</t>
  </si>
  <si>
    <t>Advocacy Center for Children</t>
  </si>
  <si>
    <t>Church of St. Peter</t>
  </si>
  <si>
    <t>Hobby Horse House</t>
  </si>
  <si>
    <t>Up to $15,000</t>
  </si>
  <si>
    <t>Carl Sandburg College</t>
  </si>
  <si>
    <t>Up to $10,600, pending SV</t>
  </si>
  <si>
    <t>Western Illinois University</t>
  </si>
  <si>
    <t>Healthy Children - Healthy Communities</t>
  </si>
  <si>
    <t>Up to $15,000, pending SV</t>
  </si>
  <si>
    <t>Up to $10,000, pending SV</t>
  </si>
  <si>
    <t>Authorize up to $15,000, pending SV</t>
  </si>
  <si>
    <t>Authorize up to $10,000, pending SV</t>
  </si>
  <si>
    <t>Beardstown Christian Academy Scholarships and Programming</t>
  </si>
  <si>
    <t>#BeLikeGrace</t>
  </si>
  <si>
    <t>8/11/23: Board voted to do a Site Visit. Update: After SV, the decision was made to issue a Challenge Grant: 1:1 up to $7,500 by 7/1/24.</t>
  </si>
  <si>
    <t>8/11/23: Board voted to do a Site Visit. After SV, the decision was made to issue a Challenge Grant: 1:1 up to $15,000 by 11/1/24.</t>
  </si>
  <si>
    <t>8/11/23: Board voted to do a Site Visit. After SV, the decision was made to issue a Challenge Grant: 1:1 up to $5,000 by 7/1/24.</t>
  </si>
  <si>
    <t>Scholarships/Support for Families Experiencing Economic Hardships</t>
  </si>
  <si>
    <t>C3 2023 Decision: Give $50k immediately, then organization will submit interim report and we can decide if we want to provide additional funding.</t>
  </si>
  <si>
    <t>BC Schools</t>
  </si>
  <si>
    <t>Up to $36,000</t>
  </si>
  <si>
    <t>Board approved up to $113,000. 12/5/23: Dan authorized $97,000 payment.</t>
  </si>
  <si>
    <t>City of Mt. Sterling</t>
  </si>
  <si>
    <t>Approved by TFF Board at 12/1/23 board meeting. Will pay over time as invoices come in.</t>
  </si>
  <si>
    <t>TFF Board approved grant in draft 2023 TFF Budget. 1/20/23: First payment - $50,000. 4/10/23: Second payment - $11,135.94. 8/9/23: Third payment - $91,017. Fourth payment - $39,206.82.</t>
  </si>
  <si>
    <t>$3,000 Immediate Grant and 1:1 Challenge Grant for up to $2,000 with new donors by 12/1/23. 12/3/23: Challenge met. Dan approved $2,000 payment.</t>
  </si>
  <si>
    <t>Protecting Animal Welfare Society, Inc.</t>
  </si>
  <si>
    <t>Boys and Girls Club of Metro Denver Inc.</t>
  </si>
  <si>
    <t>Child Center - Marygrove</t>
  </si>
  <si>
    <t>Boston Dance Alliance</t>
  </si>
  <si>
    <t>Task</t>
  </si>
  <si>
    <t>Nexus Recovery Center Foundation</t>
  </si>
  <si>
    <t>Operation Breakthrough</t>
  </si>
  <si>
    <t>St. Andrew's Charitable Foundation</t>
  </si>
  <si>
    <t>Junior Achievement of Northern California</t>
  </si>
  <si>
    <t>Thrive</t>
  </si>
  <si>
    <t>Ali Tracy</t>
  </si>
  <si>
    <t>Avanell Deuel</t>
  </si>
  <si>
    <t>NEXT GEN OPPORTUNITY FUND:</t>
  </si>
  <si>
    <t>Tyler Tracy</t>
  </si>
  <si>
    <t>Florissant</t>
  </si>
  <si>
    <t>Jake Schmidt</t>
  </si>
  <si>
    <t>Hannah Tracy</t>
  </si>
  <si>
    <t>Fenton</t>
  </si>
  <si>
    <t>Zach Tracy</t>
  </si>
  <si>
    <t>Liv Tracy</t>
  </si>
  <si>
    <t>Nikki Tracy</t>
  </si>
  <si>
    <t>Molly Tracy</t>
  </si>
  <si>
    <t>Walnut Creek</t>
  </si>
  <si>
    <t>Sam Tracy</t>
  </si>
  <si>
    <t>Kristin Tracy</t>
  </si>
  <si>
    <t>Charles Deuel</t>
  </si>
  <si>
    <t>Bozeman</t>
  </si>
  <si>
    <t>Luke Stamerjohn</t>
  </si>
  <si>
    <t>Assumption Catholic Church O'Fallon</t>
  </si>
  <si>
    <t>American National Red Cross</t>
  </si>
  <si>
    <t>Bright Beginnings DBA Bright by Text</t>
  </si>
  <si>
    <t>Family Tree</t>
  </si>
  <si>
    <t>Cherry Hills Christian School</t>
  </si>
  <si>
    <t>Carmel Catholic High School</t>
  </si>
  <si>
    <t>Catholic Charities of the Rio Grande Valley</t>
  </si>
  <si>
    <t>Feeding America</t>
  </si>
  <si>
    <t>Cognitive Learning Center</t>
  </si>
  <si>
    <t>Cobbled Streets - Helping Homeless and Foster Kids Move Forward</t>
  </si>
  <si>
    <t>Church of the Holy Apostles</t>
  </si>
  <si>
    <t>Families and Intercultural Resource Center</t>
  </si>
  <si>
    <t>Foster &amp; Adoptive Care Coalition</t>
  </si>
  <si>
    <t>Francis Howell High School Cheer</t>
  </si>
  <si>
    <t>Growing Home</t>
  </si>
  <si>
    <t>Diocesan Council for the Society of St. Vincent De Paul Diocese Phoenix</t>
  </si>
  <si>
    <t>Forest Park Forever</t>
  </si>
  <si>
    <t>Good Shepherd Children and Family Services</t>
  </si>
  <si>
    <t>Friends of the Washington Theater NFP</t>
  </si>
  <si>
    <t>Francis Howell High School Football Boosters</t>
  </si>
  <si>
    <t>Missouri Parents as Teachers Association</t>
  </si>
  <si>
    <t>Montessori School of Lake Forest</t>
  </si>
  <si>
    <t>Path to Recovery Foundation</t>
  </si>
  <si>
    <t>Hope and Home</t>
  </si>
  <si>
    <t>Our Little Haven</t>
  </si>
  <si>
    <t>Our Lady of Lourdes</t>
  </si>
  <si>
    <t>Ocean Conservancy Inc</t>
  </si>
  <si>
    <t>Pastorserve Inc.</t>
  </si>
  <si>
    <t>Maui United Way Inc.</t>
  </si>
  <si>
    <t>Kids in the Middle</t>
  </si>
  <si>
    <t>New Melle Sports and Recreation Inc</t>
  </si>
  <si>
    <t>Salvation Army St. Louis</t>
  </si>
  <si>
    <t>Ronald McDonald House Charities of St. Louis</t>
  </si>
  <si>
    <t>Purdue Research Foundation</t>
  </si>
  <si>
    <t>Turning Point</t>
  </si>
  <si>
    <t>Society of the Sacred Heart</t>
  </si>
  <si>
    <t>Ursuline Academy</t>
  </si>
  <si>
    <t>The Foundation for Barnes-Jewish Hospital</t>
  </si>
  <si>
    <t>Trailnet</t>
  </si>
  <si>
    <t>Whole Kids Outreach</t>
  </si>
  <si>
    <t>Prairieland United Way, Inc.</t>
  </si>
  <si>
    <t>Tinworks Art</t>
  </si>
  <si>
    <t>O'Fallon</t>
  </si>
  <si>
    <t>Englewood</t>
  </si>
  <si>
    <t>Wheatridge</t>
  </si>
  <si>
    <t>Highlands Ranch</t>
  </si>
  <si>
    <t>Mundelein</t>
  </si>
  <si>
    <t>San Juan</t>
  </si>
  <si>
    <t>Thornton</t>
  </si>
  <si>
    <t>Phoenix</t>
  </si>
  <si>
    <t>McHenry</t>
  </si>
  <si>
    <t>Silverthorne</t>
  </si>
  <si>
    <t>Weldon Spring</t>
  </si>
  <si>
    <t>Westminster</t>
  </si>
  <si>
    <t>Dolls for Daughters &amp; Kenzi's Kidz &amp; Kenzi's Causes</t>
  </si>
  <si>
    <t>Jefferson City</t>
  </si>
  <si>
    <t>Lake Forest</t>
  </si>
  <si>
    <t>Naperville</t>
  </si>
  <si>
    <t>Colorado Springs</t>
  </si>
  <si>
    <t>Monument</t>
  </si>
  <si>
    <t>Wailuku</t>
  </si>
  <si>
    <t>HI</t>
  </si>
  <si>
    <t>Kirkwood</t>
  </si>
  <si>
    <t>New Melle</t>
  </si>
  <si>
    <t>West Lafayette</t>
  </si>
  <si>
    <t>Columbus</t>
  </si>
  <si>
    <t>Ellington</t>
  </si>
  <si>
    <t>04/13/23: Board voted to conduct Site Visit. 8/11/23: Waiting to hear whether they get the state grant they applied for. Approved for up to $20,000.</t>
  </si>
  <si>
    <t>Building Capacity for the Cardinal Newman Catholic Standards</t>
  </si>
  <si>
    <t>Welcome Packets</t>
  </si>
  <si>
    <t xml:space="preserve">     Welcome Packets</t>
  </si>
  <si>
    <t xml:space="preserve">     Building Capacity for the Cardinal Newman Catholic Standards</t>
  </si>
  <si>
    <t>Kim sent f/u email on 9/1/23. Leah is going to submit the Preapp. 9/14/23: Kim followed-up with Leah again. Leah said she did not receive the original invitation email. She will get the Preapp in by the end of September. 10/30/23: Staff voted for Site Visit, then authorize Dan to approve up to $15,000. Site Visit scheduled for 11/27/23. 12/7/23 Dan approved $15,000 payment.</t>
  </si>
  <si>
    <t>Kidzeum of Health and Science</t>
  </si>
  <si>
    <t>The Lutheran Church of St. John</t>
  </si>
  <si>
    <t>Board approved full funding</t>
  </si>
  <si>
    <t>Pending</t>
  </si>
  <si>
    <t>Board approved $15,000 in funding.</t>
  </si>
  <si>
    <t>Board approved full funding.</t>
  </si>
  <si>
    <t>Denied</t>
  </si>
  <si>
    <t>Board approved up to $15,000</t>
  </si>
  <si>
    <t>SV</t>
  </si>
  <si>
    <t>Board approved up to $15,000, pending SV</t>
  </si>
  <si>
    <t>Board approved up to $10,600, pending SV.</t>
  </si>
  <si>
    <t>Board approved up to $15,000, pending SV.</t>
  </si>
  <si>
    <t>Board approved up to $10,000, pending SV</t>
  </si>
  <si>
    <t>Board approved Challenge Grant. 1:1, up to $7,500 by 7/1/24.</t>
  </si>
  <si>
    <t>Board approved Challenge Grant. 1:1, up to $15,000 with 11/1/24 deadline.</t>
  </si>
  <si>
    <t>Board approved Challenge Grant. 1:1, up to $5,000 by 7/1/24.</t>
  </si>
  <si>
    <t>Board voted for a Site Visit.</t>
  </si>
  <si>
    <t>Overland Park</t>
  </si>
  <si>
    <t>KS</t>
  </si>
  <si>
    <r>
      <rPr>
        <b/>
        <sz val="9"/>
        <color indexed="8"/>
        <rFont val="Calibri"/>
        <family val="2"/>
      </rPr>
      <t>Project Title:</t>
    </r>
    <r>
      <rPr>
        <sz val="9"/>
        <color indexed="8"/>
        <rFont val="Calibri"/>
        <family val="2"/>
      </rPr>
      <t xml:space="preserve"> Captivated by Life: Creating Tech-Healthy Kids in a Digital Age. </t>
    </r>
    <r>
      <rPr>
        <b/>
        <sz val="9"/>
        <color indexed="8"/>
        <rFont val="Calibri"/>
        <family val="2"/>
      </rPr>
      <t>Amount Requested:</t>
    </r>
    <r>
      <rPr>
        <sz val="9"/>
        <color indexed="8"/>
        <rFont val="Calibri"/>
        <family val="2"/>
      </rPr>
      <t xml:space="preserve"> $100,000. </t>
    </r>
    <r>
      <rPr>
        <b/>
        <sz val="9"/>
        <color indexed="8"/>
        <rFont val="Calibri"/>
        <family val="2"/>
      </rPr>
      <t xml:space="preserve">12/1/23 Board Decision: </t>
    </r>
    <r>
      <rPr>
        <sz val="9"/>
        <color indexed="8"/>
        <rFont val="Calibri"/>
        <family val="2"/>
      </rPr>
      <t>Board voted to award $50,000 immediately, then have the organization submit an interim report so we can determine additional funding.</t>
    </r>
  </si>
  <si>
    <t>Board approved up to $36,000.</t>
  </si>
  <si>
    <t>Board approved $20,000.</t>
  </si>
  <si>
    <t>Madison Park Christian Church</t>
  </si>
  <si>
    <t>The Phast Foundation</t>
  </si>
  <si>
    <t>North Park University</t>
  </si>
  <si>
    <t>Santiago Partnership</t>
  </si>
  <si>
    <t>Lifesong for Orphans</t>
  </si>
  <si>
    <t>Helps International Ministries</t>
  </si>
  <si>
    <t>Ann &amp; Robert H Lurie Children's Hospital of Chicago</t>
  </si>
  <si>
    <t>Crossworld</t>
  </si>
  <si>
    <t>Coshocton</t>
  </si>
  <si>
    <t>OH</t>
  </si>
  <si>
    <t>Gridley</t>
  </si>
  <si>
    <t>Asheville</t>
  </si>
  <si>
    <t>Technology and Equipment Training</t>
  </si>
  <si>
    <t xml:space="preserve">     Technology and Equipment Training</t>
  </si>
  <si>
    <t>Board approved up to $5,000. 12/7/23: Dan authorized $5,000 payment.</t>
  </si>
  <si>
    <t>Board approved up to $6,000. 12/7/23: Dan authorized $6,000 payment.</t>
  </si>
  <si>
    <t>Board approved up to $15,000. 12/7/23: Dan authorized $15,000 payment.</t>
  </si>
  <si>
    <t>Nonprofit Boards Good to Great</t>
  </si>
  <si>
    <t>Board Governance Capacity Building Support for the Giving Gardens</t>
  </si>
  <si>
    <t>Spanish Lake Bright Futures</t>
  </si>
  <si>
    <t>YOUTH IN NEED</t>
  </si>
  <si>
    <t xml:space="preserve">     Spanish Lake Bright Futures</t>
  </si>
  <si>
    <t xml:space="preserve">     Board Governance Capacity Building Support for the Giving Gardens</t>
  </si>
  <si>
    <t xml:space="preserve">     Nonprofit Boards Good to Great</t>
  </si>
  <si>
    <t>Board approved full funding, pending FIR post SV. 12/11/23: Dan authorized $30,000 payment.</t>
  </si>
  <si>
    <t>Roman Catholic Diocese of Springfield in Illinois</t>
  </si>
  <si>
    <t>Dan hand delivered check</t>
  </si>
  <si>
    <t>2021 Liability. Dan is hand delivering check.</t>
  </si>
  <si>
    <t>Dan hand delivered check.</t>
  </si>
  <si>
    <r>
      <rPr>
        <b/>
        <sz val="11"/>
        <color indexed="8"/>
        <rFont val="Calibri"/>
        <family val="2"/>
      </rPr>
      <t>9/28/23:</t>
    </r>
    <r>
      <rPr>
        <sz val="11"/>
        <color theme="1"/>
        <rFont val="Calibri"/>
        <family val="2"/>
      </rPr>
      <t xml:space="preserve"> Amy Ham sent the following email: Good afternoon. After receiving updated quotes and reaching out for shipping/freight costs I found out that the shipping and freight costs were included in costs of the items on my previously received quote. My classroom seating will come in close to $1,200 lower than my grant total due to the inclusion of shipping/freight and lower cost of seating from my original quote last spring. After the seating is purchased and paid for, do you need the remaining balance of the grant sent back to the Tracy Family Foundation in the form of a check? </t>
    </r>
    <r>
      <rPr>
        <b/>
        <sz val="11"/>
        <color indexed="8"/>
        <rFont val="Calibri"/>
        <family val="2"/>
      </rPr>
      <t>12/12/23: Dan deposited this check today ($1,274.41).</t>
    </r>
  </si>
  <si>
    <r>
      <rPr>
        <b/>
        <sz val="11"/>
        <color indexed="8"/>
        <rFont val="Calibri"/>
        <family val="2"/>
      </rPr>
      <t>11/28/23</t>
    </r>
    <r>
      <rPr>
        <sz val="11"/>
        <color theme="1"/>
        <rFont val="Calibri"/>
        <family val="2"/>
      </rPr>
      <t xml:space="preserve"> from Callie Niederhauser: I’m reaching out to follow up on the United Way overdue Final Impact Report for request# 75093281 in the amount of $2,250. Thank you for your help reassigning the FIR to Nancy. After doing some research, Nancy noted that United Way has no expenditures related to this grant. Therefore, she will be sending us a check via mail for $2,250. Please let me know if you need any additional information. </t>
    </r>
    <r>
      <rPr>
        <b/>
        <sz val="11"/>
        <color indexed="8"/>
        <rFont val="Calibri"/>
        <family val="2"/>
      </rPr>
      <t>12/12/23: Dan deposited this check today ($2,250).</t>
    </r>
  </si>
  <si>
    <t>The Outlet</t>
  </si>
  <si>
    <t>JWCC Foundation Strategic Framework</t>
  </si>
  <si>
    <t xml:space="preserve">     JWCC Foundation Strategic Framework</t>
  </si>
  <si>
    <t>NOTE: Organization did not receive original Check (#11355). Reissued new check, mailed 12/18/23</t>
  </si>
  <si>
    <t>Youth In Need</t>
  </si>
  <si>
    <t>Professional Development</t>
  </si>
  <si>
    <t>Website Design and Development</t>
  </si>
  <si>
    <r>
      <rPr>
        <b/>
        <sz val="11"/>
        <color indexed="8"/>
        <rFont val="Calibri"/>
        <family val="2"/>
      </rPr>
      <t>2/23/23:</t>
    </r>
    <r>
      <rPr>
        <sz val="11"/>
        <color theme="1"/>
        <rFont val="Calibri"/>
        <family val="2"/>
      </rPr>
      <t xml:space="preserve"> Debbie Niederhauser said they will get this check processed shortly and sent to TFF. </t>
    </r>
    <r>
      <rPr>
        <b/>
        <sz val="11"/>
        <color indexed="8"/>
        <rFont val="Calibri"/>
        <family val="2"/>
      </rPr>
      <t>Check was received by TFF and deposited.</t>
    </r>
  </si>
  <si>
    <r>
      <rPr>
        <b/>
        <sz val="11"/>
        <color indexed="8"/>
        <rFont val="Calibri"/>
        <family val="2"/>
      </rPr>
      <t>9/27/23:</t>
    </r>
    <r>
      <rPr>
        <sz val="11"/>
        <color theme="1"/>
        <rFont val="Calibri"/>
        <family val="2"/>
      </rPr>
      <t xml:space="preserve"> Curtis Moore emailed the following: We have never been able to do a final report on the Character Champions 2020 event because of the pandemic and changes in club membership. We have attempted to resurrect the program but have been unsuccessful because of the aforementioned changes in our membership. We would like to propose a different course of action. We would award 6 $1,000 scholarships that would be awarded to 3 males and 3 females,one each from the 2023-2024 fall, winter, and spring sports teams. The athletes/cheerleaders would be nominated by the schools in the area (the same area that we had for CC). We would use the same criteria that we used for the Character Champion scholarships which would be that the student athletes would write essays explaining why they would be deserving of the scholarship and how it would further their becoming a character champion. These essays would be judged by a team of Quincy Service Club members and the winners awarded the scholarships. The plan would be to use the grant money from 2020 this year, then write a new grant for matching funds from the Tracy foundation to put with Quincy Service Club funds going forward. Please let me know if this is possible or you wish us to return the $6,000 from 2020.  </t>
    </r>
    <r>
      <rPr>
        <b/>
        <sz val="11"/>
        <color indexed="8"/>
        <rFont val="Calibri"/>
        <family val="2"/>
      </rPr>
      <t xml:space="preserve">10/03/2023: </t>
    </r>
    <r>
      <rPr>
        <sz val="11"/>
        <color theme="1"/>
        <rFont val="Calibri"/>
        <family val="2"/>
      </rPr>
      <t>Dan responsed to Curtis the following: Kim Bielik shared your request with me, and I reviewed your original application again. Your new idea sounds great, but it would be a significant change from your original application. I think it is best for you to return the $6,000 to the foundation. If you want to pursue the new idea, it would be better for you to submit a new grant application that describes the scholarship program and selection process. We’d be glad to discuss this new application with you if it would be helpful.</t>
    </r>
    <r>
      <rPr>
        <b/>
        <sz val="11"/>
        <color indexed="8"/>
        <rFont val="Calibri"/>
        <family val="2"/>
      </rPr>
      <t xml:space="preserve"> Check was received by TFF and deposited.</t>
    </r>
  </si>
  <si>
    <r>
      <rPr>
        <b/>
        <sz val="11"/>
        <color indexed="8"/>
        <rFont val="Calibri"/>
        <family val="2"/>
      </rPr>
      <t>9/19/23</t>
    </r>
    <r>
      <rPr>
        <sz val="11"/>
        <color theme="1"/>
        <rFont val="Calibri"/>
        <family val="2"/>
      </rPr>
      <t xml:space="preserve"> from Angie Schlater: I spoke with Chevi at Central today. After I went on the site visit with her, she did a lot of reflecting on their curriculum work especially as we discussed the concept of a strategic plan. They started their curriculum work and it just was not going how she wanted it to go. She called me today to basically say that they are taking a pause on the work until they have more time to really dive in and figure out what they want it all to look like long term. I think they were moving too fast. All this to say, they are returning their grant funds of $40,000. Request #88753281. I asked her to let me know when they send the check back so we can be on the lookout. We can discuss further when we meet this week.</t>
    </r>
    <r>
      <rPr>
        <b/>
        <sz val="11"/>
        <color indexed="8"/>
        <rFont val="Calibri"/>
        <family val="2"/>
      </rPr>
      <t xml:space="preserve"> Check was received by TFF and deposited.</t>
    </r>
  </si>
  <si>
    <t>Jaclyn sent invitation. 9/5/23: Kim followed-up with Jaclyn to get name/email of person she invited to so that Kim can follow-up and assist them with getting their Pre-Application submitted. 9/14/23: Kim hasn't heard back from Jaclyn so she sent an email to the org directly. 9/14/23: Chris Grack-Wilson emailed back and said she is the new Grants Director and will submit the Preapp. November Staff Meeting: Terry will reach out (and cc Callie) to get clarification on grant variance that was submitted with their FIR. Grant Variance has not yet been approved. 12/19/23 Staff approved full funding.</t>
  </si>
  <si>
    <t>10/2/23: Kim sent f/u email to applicant, Rachel Evans. 10/11/23: Still have not heard back. Kim sent second email to Rachel. Rachel emailed back and said they have a meeting scheduled with Terry for October 20th. Will submit by November 1st. November Staff Meeting: Expenses were $6m more than income last year. Balance sheet needs more explanation. Robyn will schedule Site Visit to discuss. 12/19/23: Staff approved full funding.</t>
  </si>
  <si>
    <t>Kelsey sent invitation. 10/11/23: Formal App not yet submitted. Kim sent f/u email to org. Erin from I Am More emailed back and said they are going to meet with Terry and Cassie on the budget portion of the grant. 10/13: Terry said grant consultation already took place on 9/21. Kim sent f/u email to org to let them know that we are waiting for the Project Budget piece from them. 10/30/23: Staff discussed this application. Dan raised concerns that organization does not appear to be a 501c3. Looks like they are a private foundation. Dan will investigate further. Decision tabled for time being. 11/6/23: Dan said all is well, organization is a 501c3. We will discuss this application at our next staff meeting. November Staff Meeting: Have convo with them over tipping concerns. Angie will schedulde Site Visit to discuss. 12/19/23: Staff voted to award full funding.</t>
  </si>
  <si>
    <t>Full funding ($250pp), pending final roster</t>
  </si>
  <si>
    <t>Awaiting final roster</t>
  </si>
  <si>
    <t>2022 Liability. This should come from the Grants Payable for the Mt. Sterling Park District. Dan delivered.</t>
  </si>
  <si>
    <t>Fundraising Coaching</t>
  </si>
  <si>
    <t>Upgraded Software for Financial Accounting</t>
  </si>
  <si>
    <t>Capacity Building Grant - General</t>
  </si>
  <si>
    <t>Brown County Animal Rescue</t>
  </si>
  <si>
    <t>Next Steps</t>
  </si>
  <si>
    <t>TWO RIVERS REGIONAL COUNCIL FOUNDATION</t>
  </si>
  <si>
    <t xml:space="preserve">     Fundraising Coaching</t>
  </si>
  <si>
    <t>PART OF THE SOLUTION</t>
  </si>
  <si>
    <t xml:space="preserve">     Upgraded Software for Financial Accounting</t>
  </si>
  <si>
    <t>BROWN COUNTY ANIMAL RESCUE</t>
  </si>
  <si>
    <t xml:space="preserve">     Capacity Building Grant - General</t>
  </si>
  <si>
    <t xml:space="preserve">     Next Steps</t>
  </si>
  <si>
    <t>Beyond Housing, Inc.</t>
  </si>
  <si>
    <t>I Am More Foundation</t>
  </si>
  <si>
    <t>Beyond Housing Family Engagement Liaisons</t>
  </si>
  <si>
    <t>Edussentials</t>
  </si>
  <si>
    <t>Personal and Peer Development</t>
  </si>
  <si>
    <t>IoT Agriculture Curriculum</t>
  </si>
  <si>
    <t>Science Coach Operations</t>
  </si>
  <si>
    <r>
      <rPr>
        <b/>
        <sz val="11"/>
        <color indexed="8"/>
        <rFont val="Calibri"/>
        <family val="2"/>
      </rPr>
      <t xml:space="preserve">12/20/23 </t>
    </r>
    <r>
      <rPr>
        <sz val="11"/>
        <color theme="1"/>
        <rFont val="Calibri"/>
        <family val="2"/>
      </rPr>
      <t xml:space="preserve">Rec'd this email from org: I am the treasurer for Good Food Collaborative. We received funding to pay for Network for Good on 1/11/22. Our previous director applied for the grant and overstated the monthly cost of NFG. We only began spending on the grant in July of this year. Our pantry is located in the Western Illinois Community Action Agency in downtown Macomb. We are planning to turn over operations to them February 1, 2024. The agency will be able to receive state funding and we are hoping the pantry will be open more hours to better serve the county. We would like to return the entire amount of the grant. Our cost for NFG is only $125 per month. It has become an essential component to our success, but we will not be needing the software after March 1 and we feel the funds could be better utilized by another organization. </t>
    </r>
    <r>
      <rPr>
        <b/>
        <sz val="11"/>
        <color indexed="8"/>
        <rFont val="Calibri"/>
        <family val="2"/>
      </rPr>
      <t>1/3/24: Dan rec'd and deposited the check today.</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</si>
</sst>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quot;$&quot;#,##0.00_);[Red]\-&quot;$&quot;#,##0.00"/>
    <numFmt numFmtId="167" formatCode="_(&quot;$&quot;* #,##0.0_);_(&quot;$&quot;* \(#,##0.0\);_(&quot;$&quot;* &quot;-&quot;??_);_(@_)"/>
    <numFmt numFmtId="168" formatCode="&quot;$&quot;#,##0.0_);[Red]\-&quot;$&quot;#,##0.0"/>
    <numFmt numFmtId="169" formatCode="&quot;$&quot;#,##0_);[Red]\-&quot;$&quot;#,##0"/>
    <numFmt numFmtId="170" formatCode="&quot;$&quot;#,##0.0_);[Red]\(&quot;$&quot;#,##0.0\)"/>
    <numFmt numFmtId="171" formatCode="mmm\-yyyy"/>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quot;$&quot;* #,##0.000_);_(&quot;$&quot;* \(#,##0.000\);_(&quot;$&quot;* &quot;-&quot;??_);_(@_)"/>
    <numFmt numFmtId="179" formatCode="_(&quot;$&quot;* #,##0.0000_);_(&quot;$&quot;* \(#,##0.0000\);_(&quot;$&quot;* &quot;-&quot;??_);_(@_)"/>
    <numFmt numFmtId="180" formatCode="\$#,##0.00_);[Red]\-\$#,##0.00"/>
    <numFmt numFmtId="181" formatCode="\$#,##0.0_);[Red]\-\$#,##0.0"/>
    <numFmt numFmtId="182" formatCode="\$#,##0_);[Red]\-\$#,##0"/>
    <numFmt numFmtId="183" formatCode="&quot;$&quot;#,##0.00"/>
    <numFmt numFmtId="184" formatCode="[$-409]dddd\,\ mmmm\ d\,\ yyyy"/>
    <numFmt numFmtId="185" formatCode="&quot;$&quot;#,##0.0"/>
    <numFmt numFmtId="186" formatCode="&quot;$&quot;#,##0"/>
    <numFmt numFmtId="187" formatCode="#,##0.0_);\(#,##0.0\)"/>
    <numFmt numFmtId="188" formatCode="0.0"/>
    <numFmt numFmtId="189" formatCode="&quot;$&quot;#,##0.0_);\(&quot;$&quot;#,##0.0\)"/>
    <numFmt numFmtId="190" formatCode="&quot;$&quot;#,##0;[Red]&quot;$&quot;#,##0"/>
    <numFmt numFmtId="191" formatCode="&quot;$&quot;#,##0.00;[Red]&quot;$&quot;#,##0.00"/>
    <numFmt numFmtId="192" formatCode="0.000"/>
    <numFmt numFmtId="193" formatCode="0.0000"/>
  </numFmts>
  <fonts count="93">
    <font>
      <sz val="11"/>
      <color theme="1"/>
      <name val="Calibri"/>
      <family val="2"/>
    </font>
    <font>
      <sz val="11"/>
      <color indexed="8"/>
      <name val="Calibri"/>
      <family val="2"/>
    </font>
    <font>
      <sz val="10"/>
      <name val="Arial"/>
      <family val="2"/>
    </font>
    <font>
      <b/>
      <sz val="11"/>
      <color indexed="8"/>
      <name val="Calibri"/>
      <family val="2"/>
    </font>
    <font>
      <sz val="8"/>
      <name val="Calibri"/>
      <family val="2"/>
    </font>
    <font>
      <sz val="9"/>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0"/>
      <color indexed="9"/>
      <name val="Calibri"/>
      <family val="2"/>
    </font>
    <font>
      <sz val="10"/>
      <name val="Calibri"/>
      <family val="2"/>
    </font>
    <font>
      <b/>
      <i/>
      <sz val="10"/>
      <name val="Calibri"/>
      <family val="2"/>
    </font>
    <font>
      <b/>
      <sz val="10"/>
      <name val="Calibri"/>
      <family val="2"/>
    </font>
    <font>
      <b/>
      <sz val="10"/>
      <color indexed="8"/>
      <name val="Calibri"/>
      <family val="2"/>
    </font>
    <font>
      <b/>
      <sz val="10"/>
      <color indexed="9"/>
      <name val="Calibri"/>
      <family val="2"/>
    </font>
    <font>
      <sz val="8"/>
      <color indexed="8"/>
      <name val="Calibri"/>
      <family val="2"/>
    </font>
    <font>
      <b/>
      <sz val="10"/>
      <color indexed="10"/>
      <name val="Calibri"/>
      <family val="2"/>
    </font>
    <font>
      <b/>
      <sz val="11"/>
      <color indexed="63"/>
      <name val="Verdana"/>
      <family val="2"/>
    </font>
    <font>
      <b/>
      <sz val="9"/>
      <color indexed="9"/>
      <name val="Calibri"/>
      <family val="2"/>
    </font>
    <font>
      <b/>
      <sz val="9"/>
      <name val="Calibri"/>
      <family val="2"/>
    </font>
    <font>
      <sz val="9"/>
      <name val="Calibri"/>
      <family val="2"/>
    </font>
    <font>
      <b/>
      <sz val="10"/>
      <color indexed="30"/>
      <name val="Calibri"/>
      <family val="2"/>
    </font>
    <font>
      <sz val="10"/>
      <color indexed="17"/>
      <name val="Calibri"/>
      <family val="2"/>
    </font>
    <font>
      <b/>
      <sz val="9"/>
      <color indexed="10"/>
      <name val="Calibri"/>
      <family val="2"/>
    </font>
    <font>
      <b/>
      <sz val="14"/>
      <color indexed="8"/>
      <name val="Calibri"/>
      <family val="2"/>
    </font>
    <font>
      <b/>
      <i/>
      <sz val="14"/>
      <color indexed="8"/>
      <name val="Calibri"/>
      <family val="2"/>
    </font>
    <font>
      <b/>
      <sz val="14"/>
      <color indexed="9"/>
      <name val="Calibri"/>
      <family val="2"/>
    </font>
    <font>
      <sz val="10"/>
      <color indexed="10"/>
      <name val="Calibri"/>
      <family val="2"/>
    </font>
    <font>
      <sz val="9"/>
      <color indexed="10"/>
      <name val="Calibri"/>
      <family val="2"/>
    </font>
    <font>
      <b/>
      <sz val="18"/>
      <color indexed="56"/>
      <name val="Calibri"/>
      <family val="2"/>
    </font>
    <font>
      <b/>
      <sz val="18"/>
      <color indexed="10"/>
      <name val="Calibri"/>
      <family val="2"/>
    </font>
    <font>
      <b/>
      <sz val="14"/>
      <color indexed="10"/>
      <name val="Calibri"/>
      <family val="2"/>
    </font>
    <font>
      <b/>
      <sz val="12"/>
      <color indexed="10"/>
      <name val="Calibri"/>
      <family val="2"/>
    </font>
    <font>
      <b/>
      <sz val="12"/>
      <color indexed="9"/>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0"/>
      <name val="Calibri"/>
      <family val="2"/>
    </font>
    <font>
      <b/>
      <sz val="10"/>
      <color theme="1"/>
      <name val="Calibri"/>
      <family val="2"/>
    </font>
    <font>
      <b/>
      <sz val="10"/>
      <color theme="0"/>
      <name val="Calibri"/>
      <family val="2"/>
    </font>
    <font>
      <sz val="9"/>
      <color theme="1"/>
      <name val="Calibri"/>
      <family val="2"/>
    </font>
    <font>
      <sz val="8"/>
      <color theme="1"/>
      <name val="Calibri"/>
      <family val="2"/>
    </font>
    <font>
      <b/>
      <sz val="10"/>
      <color rgb="FFFF0000"/>
      <name val="Calibri"/>
      <family val="2"/>
    </font>
    <font>
      <b/>
      <sz val="11"/>
      <color rgb="FF222222"/>
      <name val="Verdana"/>
      <family val="2"/>
    </font>
    <font>
      <b/>
      <sz val="9"/>
      <color theme="0"/>
      <name val="Calibri"/>
      <family val="2"/>
    </font>
    <font>
      <b/>
      <sz val="9"/>
      <color theme="1"/>
      <name val="Calibri"/>
      <family val="2"/>
    </font>
    <font>
      <b/>
      <sz val="10"/>
      <color rgb="FF0070C0"/>
      <name val="Calibri"/>
      <family val="2"/>
    </font>
    <font>
      <sz val="10"/>
      <color rgb="FF00B050"/>
      <name val="Calibri"/>
      <family val="2"/>
    </font>
    <font>
      <b/>
      <sz val="9"/>
      <color rgb="FFFF0000"/>
      <name val="Calibri"/>
      <family val="2"/>
    </font>
    <font>
      <b/>
      <sz val="14"/>
      <color theme="1"/>
      <name val="Calibri"/>
      <family val="2"/>
    </font>
    <font>
      <b/>
      <i/>
      <sz val="14"/>
      <color theme="1"/>
      <name val="Calibri"/>
      <family val="2"/>
    </font>
    <font>
      <b/>
      <sz val="14"/>
      <color theme="0"/>
      <name val="Calibri"/>
      <family val="2"/>
    </font>
    <font>
      <sz val="10"/>
      <color rgb="FFFF0000"/>
      <name val="Calibri"/>
      <family val="2"/>
    </font>
    <font>
      <sz val="9"/>
      <color rgb="FFFF0000"/>
      <name val="Calibri"/>
      <family val="2"/>
    </font>
    <font>
      <b/>
      <sz val="18"/>
      <color theme="3"/>
      <name val="Calibri"/>
      <family val="2"/>
    </font>
    <font>
      <b/>
      <sz val="18"/>
      <color rgb="FFFF0000"/>
      <name val="Calibri"/>
      <family val="2"/>
    </font>
    <font>
      <b/>
      <sz val="14"/>
      <color rgb="FFFF0000"/>
      <name val="Calibri"/>
      <family val="2"/>
    </font>
    <font>
      <b/>
      <sz val="12"/>
      <color rgb="FFFF0000"/>
      <name val="Calibri"/>
      <family val="2"/>
    </font>
    <font>
      <b/>
      <sz val="12"/>
      <color theme="0"/>
      <name val="Calibri"/>
      <family val="2"/>
    </font>
    <font>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rgb="FF7ACCDC"/>
        <bgColor indexed="64"/>
      </patternFill>
    </fill>
    <fill>
      <patternFill patternType="solid">
        <fgColor rgb="FF0070C0"/>
        <bgColor indexed="64"/>
      </patternFill>
    </fill>
    <fill>
      <patternFill patternType="solid">
        <fgColor rgb="FFFFC000"/>
        <bgColor indexed="64"/>
      </patternFill>
    </fill>
    <fill>
      <patternFill patternType="solid">
        <fgColor theme="7" tint="-0.24997000396251678"/>
        <bgColor indexed="64"/>
      </patternFill>
    </fill>
    <fill>
      <patternFill patternType="solid">
        <fgColor rgb="FF00CC99"/>
        <bgColor indexed="64"/>
      </patternFill>
    </fill>
    <fill>
      <patternFill patternType="solid">
        <fgColor rgb="FF00B05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bottom style="thin"/>
    </border>
    <border>
      <left style="medium"/>
      <right/>
      <top>
        <color indexed="63"/>
      </top>
      <bottom style="medium"/>
    </border>
    <border>
      <left/>
      <right style="medium"/>
      <top>
        <color indexed="63"/>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border>
    <border>
      <left>
        <color indexed="63"/>
      </left>
      <right>
        <color indexed="63"/>
      </right>
      <top style="medium"/>
      <bottom style="medium"/>
    </border>
    <border>
      <left style="thin"/>
      <right>
        <color indexed="63"/>
      </right>
      <top style="thin"/>
      <bottom style="thin"/>
    </border>
    <border>
      <left style="thin"/>
      <right>
        <color indexed="63"/>
      </right>
      <top/>
      <bottom style="thin"/>
    </border>
    <border>
      <left style="thin"/>
      <right style="thin"/>
      <top/>
      <bottom>
        <color indexed="63"/>
      </botto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top style="medium"/>
      <bottom>
        <color indexed="63"/>
      </bottom>
    </border>
    <border>
      <left/>
      <right/>
      <top style="medium"/>
      <bottom/>
    </border>
    <border>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55">
    <xf numFmtId="0" fontId="0" fillId="0" borderId="0" xfId="0" applyFont="1" applyAlignment="1">
      <alignment/>
    </xf>
    <xf numFmtId="0" fontId="69" fillId="0" borderId="10" xfId="0" applyFont="1" applyFill="1" applyBorder="1" applyAlignment="1" applyProtection="1">
      <alignment horizontal="left" vertical="top" wrapText="1"/>
      <protection locked="0"/>
    </xf>
    <xf numFmtId="0" fontId="69" fillId="0" borderId="10" xfId="0" applyFont="1" applyFill="1" applyBorder="1" applyAlignment="1">
      <alignment/>
    </xf>
    <xf numFmtId="0" fontId="69" fillId="0" borderId="10" xfId="0" applyFont="1" applyFill="1" applyBorder="1" applyAlignment="1">
      <alignment wrapText="1"/>
    </xf>
    <xf numFmtId="0" fontId="69" fillId="0" borderId="0" xfId="0" applyFont="1" applyAlignment="1">
      <alignment/>
    </xf>
    <xf numFmtId="0" fontId="70" fillId="0" borderId="0" xfId="0" applyFont="1" applyFill="1" applyAlignment="1">
      <alignment/>
    </xf>
    <xf numFmtId="0" fontId="69" fillId="0" borderId="0" xfId="0" applyFont="1" applyFill="1" applyAlignment="1">
      <alignment/>
    </xf>
    <xf numFmtId="0" fontId="26" fillId="0" borderId="10" xfId="59" applyFont="1" applyFill="1" applyBorder="1" applyAlignment="1" applyProtection="1">
      <alignment horizontal="left" vertical="top" wrapText="1"/>
      <protection locked="0"/>
    </xf>
    <xf numFmtId="0" fontId="69" fillId="0" borderId="10" xfId="0" applyFont="1" applyBorder="1" applyAlignment="1">
      <alignment/>
    </xf>
    <xf numFmtId="0" fontId="27" fillId="0" borderId="11" xfId="59" applyFont="1" applyFill="1" applyBorder="1">
      <alignment/>
      <protection/>
    </xf>
    <xf numFmtId="6" fontId="28" fillId="0" borderId="11" xfId="46" applyNumberFormat="1" applyFont="1" applyFill="1" applyBorder="1" applyAlignment="1">
      <alignment/>
    </xf>
    <xf numFmtId="0" fontId="71" fillId="33" borderId="12" xfId="0" applyFont="1" applyFill="1" applyBorder="1" applyAlignment="1">
      <alignment/>
    </xf>
    <xf numFmtId="6" fontId="28" fillId="0" borderId="0" xfId="60" applyNumberFormat="1" applyFont="1" applyFill="1" applyBorder="1" applyAlignment="1">
      <alignment horizontal="right"/>
      <protection/>
    </xf>
    <xf numFmtId="6" fontId="69" fillId="33" borderId="13" xfId="0" applyNumberFormat="1" applyFont="1" applyFill="1" applyBorder="1" applyAlignment="1">
      <alignment/>
    </xf>
    <xf numFmtId="6" fontId="69" fillId="0" borderId="0" xfId="0" applyNumberFormat="1" applyFont="1" applyFill="1" applyBorder="1" applyAlignment="1">
      <alignment/>
    </xf>
    <xf numFmtId="0" fontId="69" fillId="0" borderId="14" xfId="0" applyFont="1" applyFill="1" applyBorder="1" applyAlignment="1">
      <alignment/>
    </xf>
    <xf numFmtId="0" fontId="69" fillId="0" borderId="11" xfId="0" applyFont="1" applyFill="1" applyBorder="1" applyAlignment="1">
      <alignment/>
    </xf>
    <xf numFmtId="0" fontId="69" fillId="34" borderId="11" xfId="0" applyFont="1" applyFill="1" applyBorder="1" applyAlignment="1">
      <alignment/>
    </xf>
    <xf numFmtId="0" fontId="26" fillId="0" borderId="11" xfId="59" applyFont="1" applyFill="1" applyBorder="1" applyAlignment="1">
      <alignment horizontal="left" vertical="center"/>
      <protection/>
    </xf>
    <xf numFmtId="165" fontId="69" fillId="0" borderId="0" xfId="0" applyNumberFormat="1" applyFont="1" applyAlignment="1">
      <alignment/>
    </xf>
    <xf numFmtId="0" fontId="69" fillId="0" borderId="11" xfId="0" applyFont="1" applyFill="1" applyBorder="1" applyAlignment="1">
      <alignment wrapText="1"/>
    </xf>
    <xf numFmtId="0" fontId="71" fillId="33" borderId="15" xfId="0" applyFont="1" applyFill="1" applyBorder="1" applyAlignment="1">
      <alignment/>
    </xf>
    <xf numFmtId="6" fontId="69" fillId="33" borderId="16" xfId="0" applyNumberFormat="1" applyFont="1" applyFill="1" applyBorder="1" applyAlignment="1">
      <alignment/>
    </xf>
    <xf numFmtId="0" fontId="69" fillId="0" borderId="14" xfId="0" applyFont="1" applyFill="1" applyBorder="1" applyAlignment="1">
      <alignment wrapText="1"/>
    </xf>
    <xf numFmtId="0" fontId="72" fillId="24" borderId="10" xfId="59" applyFont="1" applyFill="1" applyBorder="1">
      <alignment/>
      <protection/>
    </xf>
    <xf numFmtId="0" fontId="71" fillId="0" borderId="0" xfId="0" applyFont="1" applyFill="1" applyBorder="1" applyAlignment="1">
      <alignment/>
    </xf>
    <xf numFmtId="0" fontId="72" fillId="24" borderId="11" xfId="0" applyFont="1" applyFill="1" applyBorder="1" applyAlignment="1">
      <alignment/>
    </xf>
    <xf numFmtId="0" fontId="72" fillId="24" borderId="12" xfId="60" applyFont="1" applyFill="1" applyBorder="1">
      <alignment/>
      <protection/>
    </xf>
    <xf numFmtId="0" fontId="72" fillId="24" borderId="17" xfId="60" applyFont="1" applyFill="1" applyBorder="1">
      <alignment/>
      <protection/>
    </xf>
    <xf numFmtId="6" fontId="72" fillId="24" borderId="18" xfId="60" applyNumberFormat="1" applyFont="1" applyFill="1" applyBorder="1" applyAlignment="1">
      <alignment horizontal="right"/>
      <protection/>
    </xf>
    <xf numFmtId="6" fontId="69" fillId="33" borderId="19" xfId="0" applyNumberFormat="1" applyFont="1" applyFill="1" applyBorder="1" applyAlignment="1">
      <alignment/>
    </xf>
    <xf numFmtId="165" fontId="69" fillId="35" borderId="20" xfId="0" applyNumberFormat="1" applyFont="1" applyFill="1" applyBorder="1" applyAlignment="1">
      <alignment/>
    </xf>
    <xf numFmtId="165" fontId="69" fillId="0" borderId="21" xfId="0" applyNumberFormat="1" applyFont="1" applyFill="1" applyBorder="1" applyAlignment="1">
      <alignment/>
    </xf>
    <xf numFmtId="165" fontId="69" fillId="0" borderId="22" xfId="0" applyNumberFormat="1" applyFont="1" applyFill="1" applyBorder="1" applyAlignment="1">
      <alignment/>
    </xf>
    <xf numFmtId="165" fontId="69" fillId="35" borderId="23" xfId="0" applyNumberFormat="1" applyFont="1" applyFill="1" applyBorder="1" applyAlignment="1">
      <alignment/>
    </xf>
    <xf numFmtId="165" fontId="69" fillId="0" borderId="24" xfId="0" applyNumberFormat="1" applyFont="1" applyFill="1" applyBorder="1" applyAlignment="1">
      <alignment/>
    </xf>
    <xf numFmtId="165" fontId="69" fillId="0" borderId="25" xfId="0" applyNumberFormat="1" applyFont="1" applyFill="1" applyBorder="1" applyAlignment="1">
      <alignment/>
    </xf>
    <xf numFmtId="165" fontId="69" fillId="34" borderId="22" xfId="0" applyNumberFormat="1" applyFont="1" applyFill="1" applyBorder="1" applyAlignment="1">
      <alignment/>
    </xf>
    <xf numFmtId="165" fontId="69" fillId="0" borderId="24" xfId="0" applyNumberFormat="1" applyFont="1" applyBorder="1" applyAlignment="1">
      <alignment/>
    </xf>
    <xf numFmtId="0" fontId="73" fillId="0" borderId="10" xfId="0" applyFont="1" applyFill="1" applyBorder="1" applyAlignment="1">
      <alignment/>
    </xf>
    <xf numFmtId="0" fontId="70" fillId="0" borderId="10" xfId="0" applyFont="1" applyFill="1" applyBorder="1" applyAlignment="1">
      <alignment/>
    </xf>
    <xf numFmtId="0" fontId="74" fillId="0" borderId="10" xfId="0" applyFont="1" applyBorder="1" applyAlignment="1">
      <alignment/>
    </xf>
    <xf numFmtId="165" fontId="69" fillId="0" borderId="10" xfId="0" applyNumberFormat="1" applyFont="1" applyBorder="1" applyAlignment="1">
      <alignment/>
    </xf>
    <xf numFmtId="0" fontId="75" fillId="0" borderId="10" xfId="0" applyFont="1" applyFill="1" applyBorder="1" applyAlignment="1">
      <alignment/>
    </xf>
    <xf numFmtId="0" fontId="26" fillId="0" borderId="10" xfId="0" applyFont="1" applyBorder="1" applyAlignment="1">
      <alignment/>
    </xf>
    <xf numFmtId="44" fontId="72" fillId="35" borderId="10" xfId="46" applyFont="1" applyFill="1" applyBorder="1" applyAlignment="1">
      <alignment horizontal="center" wrapText="1"/>
    </xf>
    <xf numFmtId="44" fontId="72" fillId="19" borderId="10" xfId="46" applyFont="1" applyFill="1" applyBorder="1" applyAlignment="1">
      <alignment horizontal="center" wrapText="1"/>
    </xf>
    <xf numFmtId="0" fontId="72" fillId="19" borderId="10" xfId="0" applyFont="1" applyFill="1" applyBorder="1" applyAlignment="1">
      <alignment horizontal="center" wrapText="1"/>
    </xf>
    <xf numFmtId="0" fontId="72" fillId="17" borderId="10" xfId="0" applyFont="1" applyFill="1" applyBorder="1" applyAlignment="1">
      <alignment horizontal="center" wrapText="1"/>
    </xf>
    <xf numFmtId="0" fontId="72" fillId="15" borderId="10" xfId="0" applyFont="1" applyFill="1" applyBorder="1" applyAlignment="1">
      <alignment horizontal="center" wrapText="1"/>
    </xf>
    <xf numFmtId="44" fontId="72" fillId="36" borderId="10" xfId="46" applyFont="1" applyFill="1" applyBorder="1" applyAlignment="1">
      <alignment horizontal="center" wrapText="1"/>
    </xf>
    <xf numFmtId="0" fontId="73" fillId="0" borderId="10" xfId="0" applyFont="1" applyBorder="1" applyAlignment="1">
      <alignment wrapText="1"/>
    </xf>
    <xf numFmtId="165" fontId="69" fillId="0" borderId="10" xfId="0" applyNumberFormat="1" applyFont="1" applyFill="1" applyBorder="1" applyAlignment="1">
      <alignment/>
    </xf>
    <xf numFmtId="0" fontId="69" fillId="0" borderId="11" xfId="0" applyFont="1" applyBorder="1" applyAlignment="1">
      <alignment/>
    </xf>
    <xf numFmtId="44" fontId="69" fillId="0" borderId="10" xfId="44" applyNumberFormat="1" applyFont="1" applyFill="1" applyBorder="1" applyAlignment="1">
      <alignment/>
    </xf>
    <xf numFmtId="0" fontId="0" fillId="0" borderId="0" xfId="0" applyAlignment="1">
      <alignment vertical="center"/>
    </xf>
    <xf numFmtId="0" fontId="76" fillId="0" borderId="0" xfId="0" applyFont="1" applyAlignment="1">
      <alignment vertical="center"/>
    </xf>
    <xf numFmtId="0" fontId="69" fillId="0" borderId="26" xfId="0" applyFont="1" applyFill="1" applyBorder="1" applyAlignment="1">
      <alignment/>
    </xf>
    <xf numFmtId="0" fontId="73" fillId="0" borderId="10" xfId="0" applyFont="1" applyFill="1" applyBorder="1" applyAlignment="1">
      <alignment wrapText="1"/>
    </xf>
    <xf numFmtId="0" fontId="73" fillId="0" borderId="10" xfId="0" applyFont="1" applyBorder="1" applyAlignment="1">
      <alignment/>
    </xf>
    <xf numFmtId="0" fontId="73" fillId="0" borderId="0" xfId="0" applyFont="1" applyAlignment="1">
      <alignment/>
    </xf>
    <xf numFmtId="0" fontId="73" fillId="0" borderId="10" xfId="0" applyFont="1" applyFill="1" applyBorder="1" applyAlignment="1">
      <alignment vertical="top" wrapText="1"/>
    </xf>
    <xf numFmtId="0" fontId="73" fillId="0" borderId="11" xfId="0" applyFont="1" applyFill="1" applyBorder="1" applyAlignment="1">
      <alignment wrapText="1"/>
    </xf>
    <xf numFmtId="0" fontId="73" fillId="0" borderId="11" xfId="0" applyFont="1" applyBorder="1" applyAlignment="1">
      <alignment/>
    </xf>
    <xf numFmtId="0" fontId="73" fillId="33" borderId="10" xfId="0" applyFont="1" applyFill="1" applyBorder="1" applyAlignment="1">
      <alignment/>
    </xf>
    <xf numFmtId="164" fontId="77" fillId="24" borderId="26" xfId="44" applyNumberFormat="1" applyFont="1" applyFill="1" applyBorder="1" applyAlignment="1" applyProtection="1">
      <alignment horizontal="center" vertical="top" wrapText="1"/>
      <protection locked="0"/>
    </xf>
    <xf numFmtId="0" fontId="77" fillId="22" borderId="0" xfId="0" applyFont="1" applyFill="1" applyAlignment="1">
      <alignment horizontal="center"/>
    </xf>
    <xf numFmtId="44" fontId="77" fillId="22" borderId="11" xfId="44" applyFont="1" applyFill="1" applyBorder="1" applyAlignment="1">
      <alignment horizontal="center" wrapText="1"/>
    </xf>
    <xf numFmtId="164" fontId="77" fillId="22" borderId="10" xfId="44" applyNumberFormat="1" applyFont="1" applyFill="1" applyBorder="1" applyAlignment="1">
      <alignment horizontal="center" wrapText="1"/>
    </xf>
    <xf numFmtId="164" fontId="77" fillId="22" borderId="11" xfId="44" applyNumberFormat="1" applyFont="1" applyFill="1" applyBorder="1" applyAlignment="1">
      <alignment horizontal="center" wrapText="1"/>
    </xf>
    <xf numFmtId="0" fontId="77" fillId="22" borderId="10" xfId="0" applyFont="1" applyFill="1" applyBorder="1" applyAlignment="1">
      <alignment horizontal="center"/>
    </xf>
    <xf numFmtId="37" fontId="77" fillId="22" borderId="0" xfId="44" applyNumberFormat="1" applyFont="1" applyFill="1" applyAlignment="1">
      <alignment horizontal="center"/>
    </xf>
    <xf numFmtId="1" fontId="77" fillId="22" borderId="0" xfId="0" applyNumberFormat="1" applyFont="1" applyFill="1" applyAlignment="1">
      <alignment horizontal="center"/>
    </xf>
    <xf numFmtId="164" fontId="77" fillId="37" borderId="26" xfId="44" applyNumberFormat="1" applyFont="1" applyFill="1" applyBorder="1" applyAlignment="1" applyProtection="1">
      <alignment horizontal="center" vertical="top" wrapText="1"/>
      <protection locked="0"/>
    </xf>
    <xf numFmtId="44" fontId="69" fillId="0" borderId="11" xfId="44" applyNumberFormat="1" applyFont="1" applyFill="1" applyBorder="1" applyAlignment="1">
      <alignment/>
    </xf>
    <xf numFmtId="0" fontId="73" fillId="0" borderId="11" xfId="0" applyFont="1" applyBorder="1" applyAlignment="1">
      <alignment wrapText="1"/>
    </xf>
    <xf numFmtId="0" fontId="77" fillId="24" borderId="26" xfId="59" applyFont="1" applyFill="1" applyBorder="1" applyAlignment="1" applyProtection="1">
      <alignment horizontal="center" vertical="top" wrapText="1"/>
      <protection locked="0"/>
    </xf>
    <xf numFmtId="0" fontId="73" fillId="0" borderId="0" xfId="0" applyFont="1" applyAlignment="1">
      <alignment horizontal="center"/>
    </xf>
    <xf numFmtId="164" fontId="73" fillId="0" borderId="10" xfId="44" applyNumberFormat="1" applyFont="1" applyFill="1" applyBorder="1" applyAlignment="1">
      <alignment horizontal="right"/>
    </xf>
    <xf numFmtId="164" fontId="73" fillId="0" borderId="10" xfId="44" applyNumberFormat="1" applyFont="1" applyFill="1" applyBorder="1" applyAlignment="1">
      <alignment/>
    </xf>
    <xf numFmtId="14" fontId="73" fillId="0" borderId="10" xfId="0" applyNumberFormat="1" applyFont="1" applyFill="1" applyBorder="1" applyAlignment="1">
      <alignment horizontal="center"/>
    </xf>
    <xf numFmtId="164" fontId="73" fillId="0" borderId="10" xfId="44" applyNumberFormat="1" applyFont="1" applyBorder="1" applyAlignment="1">
      <alignment/>
    </xf>
    <xf numFmtId="164" fontId="73" fillId="37" borderId="10" xfId="44" applyNumberFormat="1" applyFont="1" applyFill="1" applyBorder="1" applyAlignment="1">
      <alignment/>
    </xf>
    <xf numFmtId="0" fontId="73" fillId="0" borderId="10" xfId="0" applyFont="1" applyBorder="1" applyAlignment="1">
      <alignment horizontal="center"/>
    </xf>
    <xf numFmtId="0" fontId="73" fillId="0" borderId="10" xfId="0" applyFont="1" applyBorder="1" applyAlignment="1">
      <alignment horizontal="center" wrapText="1"/>
    </xf>
    <xf numFmtId="14" fontId="73" fillId="0" borderId="10" xfId="0" applyNumberFormat="1" applyFont="1" applyBorder="1" applyAlignment="1">
      <alignment horizontal="center"/>
    </xf>
    <xf numFmtId="14" fontId="73" fillId="0" borderId="10" xfId="0" applyNumberFormat="1" applyFont="1" applyFill="1" applyBorder="1" applyAlignment="1">
      <alignment/>
    </xf>
    <xf numFmtId="0" fontId="73" fillId="0" borderId="10" xfId="0" applyFont="1" applyFill="1" applyBorder="1" applyAlignment="1">
      <alignment horizontal="center"/>
    </xf>
    <xf numFmtId="14" fontId="73" fillId="0" borderId="10" xfId="0" applyNumberFormat="1" applyFont="1" applyBorder="1" applyAlignment="1">
      <alignment/>
    </xf>
    <xf numFmtId="0" fontId="73" fillId="37" borderId="10" xfId="0" applyFont="1" applyFill="1" applyBorder="1" applyAlignment="1">
      <alignment/>
    </xf>
    <xf numFmtId="164" fontId="73" fillId="0" borderId="11" xfId="44" applyNumberFormat="1" applyFont="1" applyBorder="1" applyAlignment="1">
      <alignment/>
    </xf>
    <xf numFmtId="0" fontId="73" fillId="0" borderId="11" xfId="0" applyFont="1" applyBorder="1" applyAlignment="1">
      <alignment horizontal="center"/>
    </xf>
    <xf numFmtId="164" fontId="73" fillId="0" borderId="11" xfId="0" applyNumberFormat="1" applyFont="1" applyBorder="1" applyAlignment="1">
      <alignment/>
    </xf>
    <xf numFmtId="0" fontId="73" fillId="37" borderId="11" xfId="0" applyFont="1" applyFill="1" applyBorder="1" applyAlignment="1">
      <alignment/>
    </xf>
    <xf numFmtId="164" fontId="73" fillId="33" borderId="10" xfId="0" applyNumberFormat="1" applyFont="1" applyFill="1" applyBorder="1" applyAlignment="1">
      <alignment/>
    </xf>
    <xf numFmtId="0" fontId="78" fillId="33" borderId="10" xfId="0" applyFont="1" applyFill="1" applyBorder="1" applyAlignment="1">
      <alignment horizontal="right"/>
    </xf>
    <xf numFmtId="164" fontId="78" fillId="33" borderId="10" xfId="0" applyNumberFormat="1" applyFont="1" applyFill="1" applyBorder="1" applyAlignment="1">
      <alignment/>
    </xf>
    <xf numFmtId="164" fontId="78" fillId="37" borderId="10" xfId="0" applyNumberFormat="1" applyFont="1" applyFill="1" applyBorder="1" applyAlignment="1">
      <alignment/>
    </xf>
    <xf numFmtId="164" fontId="78" fillId="33" borderId="10" xfId="44" applyNumberFormat="1" applyFont="1" applyFill="1" applyBorder="1" applyAlignment="1">
      <alignment/>
    </xf>
    <xf numFmtId="0" fontId="78" fillId="33" borderId="10" xfId="0" applyFont="1" applyFill="1" applyBorder="1" applyAlignment="1">
      <alignment horizontal="center"/>
    </xf>
    <xf numFmtId="164" fontId="73" fillId="0" borderId="0" xfId="0" applyNumberFormat="1" applyFont="1" applyAlignment="1">
      <alignment/>
    </xf>
    <xf numFmtId="0" fontId="73" fillId="37" borderId="0" xfId="0" applyFont="1" applyFill="1" applyAlignment="1">
      <alignment/>
    </xf>
    <xf numFmtId="164" fontId="73" fillId="0" borderId="0" xfId="44" applyNumberFormat="1" applyFont="1" applyAlignment="1">
      <alignment/>
    </xf>
    <xf numFmtId="0" fontId="78" fillId="38" borderId="12" xfId="0" applyFont="1" applyFill="1" applyBorder="1" applyAlignment="1">
      <alignment horizontal="right"/>
    </xf>
    <xf numFmtId="164" fontId="78" fillId="38" borderId="13" xfId="0" applyNumberFormat="1" applyFont="1" applyFill="1" applyBorder="1" applyAlignment="1">
      <alignment/>
    </xf>
    <xf numFmtId="0" fontId="73" fillId="0" borderId="27" xfId="0" applyFont="1" applyFill="1" applyBorder="1" applyAlignment="1">
      <alignment vertical="top"/>
    </xf>
    <xf numFmtId="182" fontId="73" fillId="0" borderId="24" xfId="0" applyNumberFormat="1" applyFont="1" applyFill="1" applyBorder="1" applyAlignment="1">
      <alignment horizontal="right" vertical="top"/>
    </xf>
    <xf numFmtId="0" fontId="73" fillId="0" borderId="28" xfId="0" applyFont="1" applyFill="1" applyBorder="1" applyAlignment="1">
      <alignment vertical="top"/>
    </xf>
    <xf numFmtId="164" fontId="73" fillId="0" borderId="10" xfId="0" applyNumberFormat="1" applyFont="1" applyBorder="1" applyAlignment="1">
      <alignment/>
    </xf>
    <xf numFmtId="164" fontId="73" fillId="33" borderId="10" xfId="44" applyNumberFormat="1" applyFont="1" applyFill="1" applyBorder="1" applyAlignment="1">
      <alignment/>
    </xf>
    <xf numFmtId="0" fontId="73" fillId="33" borderId="10" xfId="0" applyFont="1" applyFill="1" applyBorder="1" applyAlignment="1">
      <alignment horizontal="center"/>
    </xf>
    <xf numFmtId="0" fontId="77" fillId="37" borderId="26" xfId="59" applyFont="1" applyFill="1" applyBorder="1" applyAlignment="1" applyProtection="1">
      <alignment horizontal="center" vertical="top" wrapText="1"/>
      <protection locked="0"/>
    </xf>
    <xf numFmtId="0" fontId="35" fillId="37" borderId="29" xfId="0" applyFont="1" applyFill="1" applyBorder="1" applyAlignment="1">
      <alignment horizontal="center" wrapText="1"/>
    </xf>
    <xf numFmtId="44" fontId="73" fillId="38" borderId="29" xfId="44" applyFont="1" applyFill="1" applyBorder="1" applyAlignment="1">
      <alignment/>
    </xf>
    <xf numFmtId="37" fontId="73" fillId="38" borderId="28" xfId="44" applyNumberFormat="1" applyFont="1" applyFill="1" applyBorder="1" applyAlignment="1">
      <alignment horizontal="center"/>
    </xf>
    <xf numFmtId="0" fontId="36" fillId="0" borderId="0" xfId="0" applyFont="1" applyFill="1" applyAlignment="1">
      <alignment/>
    </xf>
    <xf numFmtId="164" fontId="73" fillId="0" borderId="11" xfId="44" applyNumberFormat="1" applyFont="1" applyFill="1" applyBorder="1" applyAlignment="1">
      <alignment horizontal="right"/>
    </xf>
    <xf numFmtId="0" fontId="73" fillId="0" borderId="11" xfId="0" applyFont="1" applyBorder="1" applyAlignment="1">
      <alignment horizontal="center" wrapText="1"/>
    </xf>
    <xf numFmtId="14" fontId="73" fillId="0" borderId="11" xfId="0" applyNumberFormat="1" applyFont="1" applyFill="1" applyBorder="1" applyAlignment="1">
      <alignment horizontal="center"/>
    </xf>
    <xf numFmtId="165" fontId="36" fillId="0" borderId="11" xfId="60" applyNumberFormat="1" applyFont="1" applyFill="1" applyBorder="1" applyAlignment="1">
      <alignment horizontal="center"/>
      <protection/>
    </xf>
    <xf numFmtId="164" fontId="36" fillId="0" borderId="11" xfId="44" applyNumberFormat="1" applyFont="1" applyFill="1" applyBorder="1" applyAlignment="1">
      <alignment/>
    </xf>
    <xf numFmtId="164" fontId="36" fillId="37" borderId="11" xfId="44" applyNumberFormat="1" applyFont="1" applyFill="1" applyBorder="1" applyAlignment="1">
      <alignment/>
    </xf>
    <xf numFmtId="44" fontId="73" fillId="0" borderId="10" xfId="44" applyFont="1" applyBorder="1" applyAlignment="1">
      <alignment/>
    </xf>
    <xf numFmtId="37" fontId="73" fillId="0" borderId="10" xfId="44" applyNumberFormat="1" applyFont="1" applyBorder="1" applyAlignment="1">
      <alignment horizontal="center"/>
    </xf>
    <xf numFmtId="164" fontId="36" fillId="37" borderId="30" xfId="44" applyNumberFormat="1" applyFont="1" applyFill="1" applyBorder="1" applyAlignment="1">
      <alignment/>
    </xf>
    <xf numFmtId="44" fontId="73" fillId="0" borderId="28" xfId="44" applyFont="1" applyBorder="1" applyAlignment="1">
      <alignment/>
    </xf>
    <xf numFmtId="165" fontId="36" fillId="0" borderId="10" xfId="60" applyNumberFormat="1" applyFont="1" applyFill="1" applyBorder="1" applyAlignment="1">
      <alignment horizontal="center"/>
      <protection/>
    </xf>
    <xf numFmtId="164" fontId="36" fillId="0" borderId="10" xfId="44" applyNumberFormat="1" applyFont="1" applyFill="1" applyBorder="1" applyAlignment="1">
      <alignment/>
    </xf>
    <xf numFmtId="164" fontId="36" fillId="37" borderId="28" xfId="44" applyNumberFormat="1" applyFont="1" applyFill="1" applyBorder="1" applyAlignment="1">
      <alignment/>
    </xf>
    <xf numFmtId="164" fontId="78" fillId="33" borderId="10" xfId="0" applyNumberFormat="1" applyFont="1" applyFill="1" applyBorder="1" applyAlignment="1">
      <alignment horizontal="right"/>
    </xf>
    <xf numFmtId="164" fontId="78" fillId="37" borderId="10" xfId="0" applyNumberFormat="1" applyFont="1" applyFill="1" applyBorder="1" applyAlignment="1">
      <alignment horizontal="right"/>
    </xf>
    <xf numFmtId="37" fontId="78" fillId="33" borderId="10" xfId="44" applyNumberFormat="1" applyFont="1" applyFill="1" applyBorder="1" applyAlignment="1">
      <alignment horizontal="center"/>
    </xf>
    <xf numFmtId="44" fontId="73" fillId="0" borderId="0" xfId="44" applyFont="1" applyAlignment="1">
      <alignment/>
    </xf>
    <xf numFmtId="37" fontId="73" fillId="0" borderId="0" xfId="44" applyNumberFormat="1" applyFont="1" applyAlignment="1">
      <alignment horizontal="center"/>
    </xf>
    <xf numFmtId="0" fontId="77" fillId="24" borderId="14" xfId="59" applyFont="1" applyFill="1" applyBorder="1" applyAlignment="1" applyProtection="1">
      <alignment horizontal="center" vertical="top" wrapText="1"/>
      <protection locked="0"/>
    </xf>
    <xf numFmtId="0" fontId="77" fillId="24" borderId="31" xfId="59" applyFont="1" applyFill="1" applyBorder="1" applyAlignment="1" applyProtection="1">
      <alignment horizontal="center" vertical="top" wrapText="1"/>
      <protection locked="0"/>
    </xf>
    <xf numFmtId="6" fontId="36" fillId="0" borderId="10" xfId="60" applyNumberFormat="1" applyFont="1" applyFill="1" applyBorder="1" applyAlignment="1">
      <alignment horizontal="center"/>
      <protection/>
    </xf>
    <xf numFmtId="0" fontId="36" fillId="0" borderId="10" xfId="60" applyFont="1" applyFill="1" applyBorder="1" applyAlignment="1">
      <alignment wrapText="1"/>
      <protection/>
    </xf>
    <xf numFmtId="164" fontId="73" fillId="0" borderId="10" xfId="44" applyNumberFormat="1" applyFont="1" applyFill="1" applyBorder="1" applyAlignment="1">
      <alignment horizontal="left" indent="2"/>
    </xf>
    <xf numFmtId="164" fontId="73" fillId="37" borderId="10" xfId="44" applyNumberFormat="1" applyFont="1" applyFill="1" applyBorder="1" applyAlignment="1">
      <alignment horizontal="left" indent="2"/>
    </xf>
    <xf numFmtId="1" fontId="73" fillId="0" borderId="10" xfId="0" applyNumberFormat="1" applyFont="1" applyBorder="1" applyAlignment="1">
      <alignment horizontal="center"/>
    </xf>
    <xf numFmtId="0" fontId="73" fillId="0" borderId="0" xfId="0" applyFont="1" applyFill="1" applyAlignment="1">
      <alignment/>
    </xf>
    <xf numFmtId="0" fontId="73" fillId="0" borderId="10" xfId="60" applyFont="1" applyFill="1" applyBorder="1" applyAlignment="1">
      <alignment wrapText="1"/>
      <protection/>
    </xf>
    <xf numFmtId="6" fontId="36" fillId="0" borderId="10" xfId="60" applyNumberFormat="1" applyFont="1" applyFill="1" applyBorder="1" applyAlignment="1">
      <alignment horizontal="center" wrapText="1"/>
      <protection/>
    </xf>
    <xf numFmtId="164" fontId="78" fillId="37" borderId="10" xfId="44" applyNumberFormat="1" applyFont="1" applyFill="1" applyBorder="1" applyAlignment="1">
      <alignment/>
    </xf>
    <xf numFmtId="1" fontId="78" fillId="33" borderId="10" xfId="0" applyNumberFormat="1" applyFont="1" applyFill="1" applyBorder="1" applyAlignment="1">
      <alignment horizontal="center"/>
    </xf>
    <xf numFmtId="0" fontId="77" fillId="0" borderId="0" xfId="0" applyFont="1" applyAlignment="1">
      <alignment/>
    </xf>
    <xf numFmtId="1" fontId="73" fillId="0" borderId="0" xfId="0" applyNumberFormat="1" applyFont="1" applyAlignment="1">
      <alignment horizontal="center"/>
    </xf>
    <xf numFmtId="14" fontId="73" fillId="0" borderId="0" xfId="0" applyNumberFormat="1" applyFont="1" applyAlignment="1">
      <alignment/>
    </xf>
    <xf numFmtId="0" fontId="77" fillId="24" borderId="10" xfId="59" applyFont="1" applyFill="1" applyBorder="1" applyAlignment="1" applyProtection="1">
      <alignment horizontal="center" vertical="top"/>
      <protection locked="0"/>
    </xf>
    <xf numFmtId="0" fontId="77" fillId="24" borderId="10" xfId="59" applyFont="1" applyFill="1" applyBorder="1" applyAlignment="1" applyProtection="1">
      <alignment horizontal="center" vertical="top" wrapText="1"/>
      <protection locked="0"/>
    </xf>
    <xf numFmtId="164" fontId="77" fillId="37" borderId="11" xfId="44" applyNumberFormat="1" applyFont="1" applyFill="1" applyBorder="1" applyAlignment="1" applyProtection="1">
      <alignment horizontal="center" vertical="top" wrapText="1"/>
      <protection locked="0"/>
    </xf>
    <xf numFmtId="44" fontId="73" fillId="0" borderId="10" xfId="44" applyNumberFormat="1" applyFont="1" applyBorder="1" applyAlignment="1">
      <alignment/>
    </xf>
    <xf numFmtId="164" fontId="78" fillId="0" borderId="10" xfId="44" applyNumberFormat="1" applyFont="1" applyFill="1" applyBorder="1" applyAlignment="1">
      <alignment/>
    </xf>
    <xf numFmtId="1" fontId="73" fillId="0" borderId="10" xfId="0" applyNumberFormat="1" applyFont="1" applyFill="1" applyBorder="1" applyAlignment="1">
      <alignment horizontal="center"/>
    </xf>
    <xf numFmtId="44" fontId="73" fillId="0" borderId="10" xfId="44" applyNumberFormat="1" applyFont="1" applyFill="1" applyBorder="1" applyAlignment="1">
      <alignment/>
    </xf>
    <xf numFmtId="0" fontId="73" fillId="0" borderId="0" xfId="0" applyFont="1" applyAlignment="1">
      <alignment wrapText="1"/>
    </xf>
    <xf numFmtId="164" fontId="73" fillId="37" borderId="0" xfId="44" applyNumberFormat="1" applyFont="1" applyFill="1" applyAlignment="1">
      <alignment/>
    </xf>
    <xf numFmtId="0" fontId="72" fillId="24" borderId="17" xfId="0" applyFont="1" applyFill="1" applyBorder="1" applyAlignment="1">
      <alignment horizontal="center"/>
    </xf>
    <xf numFmtId="44" fontId="72" fillId="24" borderId="19" xfId="44" applyFont="1" applyFill="1" applyBorder="1" applyAlignment="1">
      <alignment horizontal="center" wrapText="1"/>
    </xf>
    <xf numFmtId="0" fontId="72" fillId="24" borderId="19" xfId="0" applyFont="1" applyFill="1" applyBorder="1" applyAlignment="1">
      <alignment horizontal="center" wrapText="1"/>
    </xf>
    <xf numFmtId="44" fontId="72" fillId="24" borderId="18" xfId="44" applyFont="1" applyFill="1" applyBorder="1" applyAlignment="1">
      <alignment horizontal="center" wrapText="1"/>
    </xf>
    <xf numFmtId="0" fontId="79" fillId="0" borderId="32" xfId="0" applyFont="1" applyFill="1" applyBorder="1" applyAlignment="1">
      <alignment/>
    </xf>
    <xf numFmtId="44" fontId="69" fillId="0" borderId="33" xfId="44" applyFont="1" applyFill="1" applyBorder="1" applyAlignment="1">
      <alignment wrapText="1"/>
    </xf>
    <xf numFmtId="186" fontId="79" fillId="0" borderId="34" xfId="44" applyNumberFormat="1" applyFont="1" applyFill="1" applyBorder="1" applyAlignment="1">
      <alignment wrapText="1"/>
    </xf>
    <xf numFmtId="0" fontId="79" fillId="0" borderId="35" xfId="0" applyFont="1" applyFill="1" applyBorder="1" applyAlignment="1">
      <alignment/>
    </xf>
    <xf numFmtId="44" fontId="71" fillId="0" borderId="0" xfId="44" applyFont="1" applyFill="1" applyBorder="1" applyAlignment="1">
      <alignment wrapText="1"/>
    </xf>
    <xf numFmtId="44" fontId="69" fillId="0" borderId="0" xfId="44" applyFont="1" applyFill="1" applyBorder="1" applyAlignment="1">
      <alignment wrapText="1"/>
    </xf>
    <xf numFmtId="186" fontId="79" fillId="0" borderId="36" xfId="44" applyNumberFormat="1" applyFont="1" applyFill="1" applyBorder="1" applyAlignment="1">
      <alignment wrapText="1"/>
    </xf>
    <xf numFmtId="0" fontId="80" fillId="0" borderId="15" xfId="0" applyFont="1" applyFill="1" applyBorder="1" applyAlignment="1">
      <alignment/>
    </xf>
    <xf numFmtId="44" fontId="69" fillId="0" borderId="20" xfId="44" applyFont="1" applyFill="1" applyBorder="1" applyAlignment="1">
      <alignment wrapText="1"/>
    </xf>
    <xf numFmtId="186" fontId="79" fillId="0" borderId="16" xfId="44" applyNumberFormat="1" applyFont="1" applyFill="1" applyBorder="1" applyAlignment="1">
      <alignment wrapText="1"/>
    </xf>
    <xf numFmtId="44" fontId="69" fillId="0" borderId="0" xfId="44" applyFont="1" applyFill="1" applyBorder="1" applyAlignment="1">
      <alignment/>
    </xf>
    <xf numFmtId="0" fontId="69" fillId="0" borderId="0" xfId="0" applyFont="1" applyFill="1" applyBorder="1" applyAlignment="1">
      <alignment/>
    </xf>
    <xf numFmtId="44" fontId="69" fillId="0" borderId="20" xfId="44" applyFont="1" applyFill="1" applyBorder="1" applyAlignment="1">
      <alignment/>
    </xf>
    <xf numFmtId="0" fontId="80" fillId="0" borderId="15" xfId="0" applyFont="1" applyFill="1" applyBorder="1" applyAlignment="1">
      <alignment wrapText="1"/>
    </xf>
    <xf numFmtId="186" fontId="79" fillId="0" borderId="16" xfId="44" applyNumberFormat="1" applyFont="1" applyFill="1" applyBorder="1" applyAlignment="1">
      <alignment/>
    </xf>
    <xf numFmtId="0" fontId="71" fillId="15" borderId="14" xfId="0" applyFont="1" applyFill="1" applyBorder="1" applyAlignment="1">
      <alignment/>
    </xf>
    <xf numFmtId="44" fontId="71" fillId="15" borderId="14" xfId="44" applyFont="1" applyFill="1" applyBorder="1" applyAlignment="1">
      <alignment/>
    </xf>
    <xf numFmtId="44" fontId="69" fillId="15" borderId="14" xfId="44" applyFont="1" applyFill="1" applyBorder="1" applyAlignment="1">
      <alignment/>
    </xf>
    <xf numFmtId="0" fontId="71" fillId="35" borderId="10" xfId="0" applyFont="1" applyFill="1" applyBorder="1" applyAlignment="1">
      <alignment wrapText="1"/>
    </xf>
    <xf numFmtId="44" fontId="71" fillId="35" borderId="10" xfId="44" applyFont="1" applyFill="1" applyBorder="1" applyAlignment="1">
      <alignment/>
    </xf>
    <xf numFmtId="44" fontId="69" fillId="35" borderId="10" xfId="44" applyFont="1" applyFill="1" applyBorder="1" applyAlignment="1">
      <alignment/>
    </xf>
    <xf numFmtId="0" fontId="71" fillId="14" borderId="10" xfId="0" applyFont="1" applyFill="1" applyBorder="1" applyAlignment="1">
      <alignment/>
    </xf>
    <xf numFmtId="44" fontId="71" fillId="14" borderId="10" xfId="44" applyFont="1" applyFill="1" applyBorder="1" applyAlignment="1">
      <alignment/>
    </xf>
    <xf numFmtId="0" fontId="77" fillId="24" borderId="11" xfId="0" applyFont="1" applyFill="1" applyBorder="1" applyAlignment="1">
      <alignment horizontal="center" vertical="center"/>
    </xf>
    <xf numFmtId="0" fontId="77" fillId="24" borderId="11" xfId="0" applyFont="1" applyFill="1" applyBorder="1" applyAlignment="1">
      <alignment horizontal="center"/>
    </xf>
    <xf numFmtId="164" fontId="77" fillId="24" borderId="11" xfId="44" applyNumberFormat="1" applyFont="1" applyFill="1" applyBorder="1" applyAlignment="1" applyProtection="1">
      <alignment horizontal="center" vertical="top" wrapText="1"/>
      <protection locked="0"/>
    </xf>
    <xf numFmtId="0" fontId="73" fillId="0" borderId="0" xfId="0" applyFont="1" applyFill="1" applyAlignment="1">
      <alignment horizontal="left"/>
    </xf>
    <xf numFmtId="0" fontId="73" fillId="0" borderId="14" xfId="0" applyFont="1" applyFill="1" applyBorder="1" applyAlignment="1">
      <alignment horizontal="left"/>
    </xf>
    <xf numFmtId="164" fontId="5" fillId="0" borderId="14" xfId="44" applyNumberFormat="1" applyFont="1" applyBorder="1" applyAlignment="1">
      <alignment/>
    </xf>
    <xf numFmtId="164" fontId="5" fillId="37" borderId="14" xfId="44" applyNumberFormat="1" applyFont="1" applyFill="1" applyBorder="1" applyAlignment="1">
      <alignment/>
    </xf>
    <xf numFmtId="164" fontId="73" fillId="0" borderId="14" xfId="44" applyNumberFormat="1" applyFont="1" applyBorder="1" applyAlignment="1">
      <alignment/>
    </xf>
    <xf numFmtId="0" fontId="73" fillId="0" borderId="14" xfId="0" applyFont="1" applyBorder="1" applyAlignment="1">
      <alignment horizontal="center"/>
    </xf>
    <xf numFmtId="0" fontId="73" fillId="0" borderId="11" xfId="0" applyFont="1" applyFill="1" applyBorder="1" applyAlignment="1">
      <alignment horizontal="left"/>
    </xf>
    <xf numFmtId="0" fontId="73" fillId="0" borderId="11" xfId="0" applyFont="1" applyFill="1" applyBorder="1" applyAlignment="1">
      <alignment horizontal="center"/>
    </xf>
    <xf numFmtId="0" fontId="73" fillId="0" borderId="28" xfId="0" applyFont="1" applyFill="1" applyBorder="1" applyAlignment="1">
      <alignment horizontal="left"/>
    </xf>
    <xf numFmtId="0" fontId="73" fillId="0" borderId="10" xfId="0" applyFont="1" applyFill="1" applyBorder="1" applyAlignment="1">
      <alignment horizontal="left"/>
    </xf>
    <xf numFmtId="164" fontId="5" fillId="0" borderId="10" xfId="44" applyNumberFormat="1" applyFont="1" applyBorder="1" applyAlignment="1">
      <alignment/>
    </xf>
    <xf numFmtId="164" fontId="5" fillId="37" borderId="10" xfId="44" applyNumberFormat="1" applyFont="1" applyFill="1" applyBorder="1" applyAlignment="1">
      <alignment/>
    </xf>
    <xf numFmtId="0" fontId="77" fillId="24" borderId="10" xfId="59" applyFont="1" applyFill="1" applyBorder="1" applyAlignment="1">
      <alignment horizontal="center" vertical="center"/>
      <protection/>
    </xf>
    <xf numFmtId="0" fontId="77" fillId="24" borderId="10" xfId="0" applyFont="1" applyFill="1" applyBorder="1" applyAlignment="1">
      <alignment horizontal="center"/>
    </xf>
    <xf numFmtId="0" fontId="77" fillId="24" borderId="10" xfId="59" applyFont="1" applyFill="1" applyBorder="1" applyAlignment="1">
      <alignment horizontal="center" vertical="center" wrapText="1"/>
      <protection/>
    </xf>
    <xf numFmtId="164" fontId="77" fillId="37" borderId="11" xfId="44" applyNumberFormat="1" applyFont="1" applyFill="1" applyBorder="1" applyAlignment="1">
      <alignment horizontal="center"/>
    </xf>
    <xf numFmtId="164" fontId="77" fillId="24" borderId="10" xfId="44" applyNumberFormat="1" applyFont="1" applyFill="1" applyBorder="1" applyAlignment="1">
      <alignment horizontal="center" vertical="center" wrapText="1"/>
    </xf>
    <xf numFmtId="164" fontId="77" fillId="37" borderId="11" xfId="44" applyNumberFormat="1" applyFont="1" applyFill="1" applyBorder="1" applyAlignment="1">
      <alignment horizontal="center" vertical="center" wrapText="1"/>
    </xf>
    <xf numFmtId="0" fontId="73" fillId="0" borderId="11" xfId="0" applyFont="1" applyFill="1" applyBorder="1" applyAlignment="1">
      <alignment/>
    </xf>
    <xf numFmtId="164" fontId="73" fillId="0" borderId="11" xfId="44" applyNumberFormat="1" applyFont="1" applyFill="1" applyBorder="1" applyAlignment="1">
      <alignment/>
    </xf>
    <xf numFmtId="164" fontId="73" fillId="0" borderId="11" xfId="0" applyNumberFormat="1" applyFont="1" applyFill="1" applyBorder="1" applyAlignment="1">
      <alignment/>
    </xf>
    <xf numFmtId="164" fontId="73" fillId="0" borderId="10" xfId="0" applyNumberFormat="1" applyFont="1" applyFill="1" applyBorder="1" applyAlignment="1">
      <alignment/>
    </xf>
    <xf numFmtId="6" fontId="36" fillId="0" borderId="11" xfId="60" applyNumberFormat="1" applyFont="1" applyFill="1" applyBorder="1" applyAlignment="1">
      <alignment horizontal="center"/>
      <protection/>
    </xf>
    <xf numFmtId="164" fontId="73" fillId="0" borderId="11" xfId="44" applyNumberFormat="1" applyFont="1" applyFill="1" applyBorder="1" applyAlignment="1">
      <alignment horizontal="left" indent="2"/>
    </xf>
    <xf numFmtId="164" fontId="73" fillId="37" borderId="11" xfId="44" applyNumberFormat="1" applyFont="1" applyFill="1" applyBorder="1" applyAlignment="1">
      <alignment horizontal="left" indent="2"/>
    </xf>
    <xf numFmtId="1" fontId="73" fillId="0" borderId="11" xfId="0" applyNumberFormat="1" applyFont="1" applyFill="1" applyBorder="1" applyAlignment="1">
      <alignment horizontal="center"/>
    </xf>
    <xf numFmtId="0" fontId="73" fillId="0" borderId="10" xfId="44" applyNumberFormat="1" applyFont="1" applyBorder="1" applyAlignment="1">
      <alignment wrapText="1"/>
    </xf>
    <xf numFmtId="0" fontId="81" fillId="0" borderId="10" xfId="0" applyFont="1" applyFill="1" applyBorder="1" applyAlignment="1">
      <alignment/>
    </xf>
    <xf numFmtId="0" fontId="74" fillId="0" borderId="10" xfId="0" applyFont="1" applyFill="1" applyBorder="1" applyAlignment="1">
      <alignment wrapText="1"/>
    </xf>
    <xf numFmtId="0" fontId="0" fillId="0" borderId="10" xfId="0" applyBorder="1" applyAlignment="1">
      <alignment horizontal="center"/>
    </xf>
    <xf numFmtId="0" fontId="69" fillId="0" borderId="22" xfId="0" applyFont="1" applyFill="1" applyBorder="1" applyAlignment="1">
      <alignment/>
    </xf>
    <xf numFmtId="164" fontId="73" fillId="0" borderId="11" xfId="44" applyNumberFormat="1" applyFont="1" applyBorder="1" applyAlignment="1">
      <alignment horizontal="center"/>
    </xf>
    <xf numFmtId="14" fontId="73" fillId="0" borderId="11" xfId="0" applyNumberFormat="1" applyFont="1" applyBorder="1" applyAlignment="1">
      <alignment horizontal="center"/>
    </xf>
    <xf numFmtId="0" fontId="73" fillId="0" borderId="0" xfId="0" applyFont="1" applyFill="1" applyBorder="1" applyAlignment="1">
      <alignment/>
    </xf>
    <xf numFmtId="164" fontId="73" fillId="0" borderId="0" xfId="0" applyNumberFormat="1" applyFont="1" applyFill="1" applyBorder="1" applyAlignment="1">
      <alignment/>
    </xf>
    <xf numFmtId="0" fontId="77" fillId="24" borderId="10" xfId="59" applyNumberFormat="1" applyFont="1" applyFill="1" applyBorder="1" applyAlignment="1">
      <alignment horizontal="center" vertical="center" wrapText="1"/>
      <protection/>
    </xf>
    <xf numFmtId="0" fontId="73" fillId="33" borderId="10" xfId="0" applyNumberFormat="1" applyFont="1" applyFill="1" applyBorder="1" applyAlignment="1">
      <alignment/>
    </xf>
    <xf numFmtId="0" fontId="73" fillId="0" borderId="0" xfId="0" applyNumberFormat="1" applyFont="1" applyAlignment="1">
      <alignment/>
    </xf>
    <xf numFmtId="0" fontId="69" fillId="35" borderId="18" xfId="0" applyFont="1" applyFill="1" applyBorder="1" applyAlignment="1">
      <alignment/>
    </xf>
    <xf numFmtId="0" fontId="69" fillId="35" borderId="13" xfId="0" applyFont="1" applyFill="1" applyBorder="1" applyAlignment="1">
      <alignment/>
    </xf>
    <xf numFmtId="0" fontId="74" fillId="0" borderId="11" xfId="0" applyFont="1" applyBorder="1" applyAlignment="1">
      <alignment/>
    </xf>
    <xf numFmtId="0" fontId="74" fillId="0" borderId="14" xfId="0" applyFont="1" applyBorder="1" applyAlignment="1">
      <alignment/>
    </xf>
    <xf numFmtId="165" fontId="69" fillId="0" borderId="14" xfId="0" applyNumberFormat="1" applyFont="1" applyFill="1" applyBorder="1" applyAlignment="1">
      <alignment/>
    </xf>
    <xf numFmtId="0" fontId="70" fillId="35" borderId="13" xfId="0" applyFont="1" applyFill="1" applyBorder="1" applyAlignment="1">
      <alignment/>
    </xf>
    <xf numFmtId="165" fontId="69" fillId="19" borderId="0" xfId="0" applyNumberFormat="1" applyFont="1" applyFill="1" applyBorder="1" applyAlignment="1">
      <alignment/>
    </xf>
    <xf numFmtId="0" fontId="69" fillId="19" borderId="26" xfId="0" applyFont="1" applyFill="1" applyBorder="1" applyAlignment="1">
      <alignment/>
    </xf>
    <xf numFmtId="0" fontId="69" fillId="35" borderId="16" xfId="0" applyFont="1" applyFill="1" applyBorder="1" applyAlignment="1">
      <alignment/>
    </xf>
    <xf numFmtId="165" fontId="69" fillId="19" borderId="23" xfId="0" applyNumberFormat="1" applyFont="1" applyFill="1" applyBorder="1" applyAlignment="1">
      <alignment/>
    </xf>
    <xf numFmtId="0" fontId="69" fillId="19" borderId="13" xfId="0" applyFont="1" applyFill="1" applyBorder="1" applyAlignment="1">
      <alignment/>
    </xf>
    <xf numFmtId="0" fontId="82" fillId="35" borderId="12" xfId="0" applyFont="1" applyFill="1" applyBorder="1" applyAlignment="1">
      <alignment/>
    </xf>
    <xf numFmtId="0" fontId="83" fillId="35" borderId="12" xfId="0" applyFont="1" applyFill="1" applyBorder="1" applyAlignment="1">
      <alignment/>
    </xf>
    <xf numFmtId="0" fontId="83" fillId="35" borderId="15" xfId="0" applyFont="1" applyFill="1" applyBorder="1" applyAlignment="1">
      <alignment/>
    </xf>
    <xf numFmtId="0" fontId="82" fillId="19" borderId="12" xfId="0" applyFont="1" applyFill="1" applyBorder="1" applyAlignment="1">
      <alignment/>
    </xf>
    <xf numFmtId="0" fontId="82" fillId="19" borderId="35" xfId="0" applyFont="1" applyFill="1" applyBorder="1" applyAlignment="1">
      <alignment/>
    </xf>
    <xf numFmtId="0" fontId="84" fillId="24" borderId="10" xfId="0" applyFont="1" applyFill="1" applyBorder="1" applyAlignment="1">
      <alignment/>
    </xf>
    <xf numFmtId="165" fontId="84" fillId="24" borderId="10" xfId="0" applyNumberFormat="1" applyFont="1" applyFill="1" applyBorder="1" applyAlignment="1">
      <alignment horizontal="center" wrapText="1"/>
    </xf>
    <xf numFmtId="5" fontId="69" fillId="33" borderId="19" xfId="0" applyNumberFormat="1" applyFont="1" applyFill="1" applyBorder="1" applyAlignment="1">
      <alignment/>
    </xf>
    <xf numFmtId="5" fontId="69" fillId="33" borderId="18" xfId="0" applyNumberFormat="1" applyFont="1" applyFill="1" applyBorder="1" applyAlignment="1">
      <alignment/>
    </xf>
    <xf numFmtId="6" fontId="72" fillId="24" borderId="11" xfId="0" applyNumberFormat="1" applyFont="1" applyFill="1" applyBorder="1" applyAlignment="1">
      <alignment/>
    </xf>
    <xf numFmtId="44" fontId="77" fillId="24" borderId="10" xfId="44" applyNumberFormat="1" applyFont="1" applyFill="1" applyBorder="1" applyAlignment="1" applyProtection="1">
      <alignment horizontal="center" vertical="top" wrapText="1"/>
      <protection locked="0"/>
    </xf>
    <xf numFmtId="44" fontId="78" fillId="33" borderId="10" xfId="44" applyNumberFormat="1" applyFont="1" applyFill="1" applyBorder="1" applyAlignment="1">
      <alignment/>
    </xf>
    <xf numFmtId="44" fontId="73" fillId="0" borderId="0" xfId="44" applyNumberFormat="1" applyFont="1" applyAlignment="1">
      <alignment/>
    </xf>
    <xf numFmtId="186" fontId="69" fillId="0" borderId="34" xfId="44" applyNumberFormat="1" applyFont="1" applyFill="1" applyBorder="1" applyAlignment="1">
      <alignment wrapText="1"/>
    </xf>
    <xf numFmtId="0" fontId="82" fillId="18" borderId="10" xfId="0" applyFont="1" applyFill="1" applyBorder="1" applyAlignment="1">
      <alignment/>
    </xf>
    <xf numFmtId="0" fontId="67" fillId="18" borderId="10" xfId="0" applyFont="1" applyFill="1" applyBorder="1" applyAlignment="1">
      <alignment/>
    </xf>
    <xf numFmtId="164" fontId="0" fillId="0" borderId="10" xfId="44" applyNumberFormat="1" applyFont="1" applyBorder="1" applyAlignment="1">
      <alignment horizontal="right"/>
    </xf>
    <xf numFmtId="0" fontId="0" fillId="0" borderId="10" xfId="0" applyFont="1" applyFill="1" applyBorder="1" applyAlignment="1">
      <alignment/>
    </xf>
    <xf numFmtId="164" fontId="0" fillId="0" borderId="10" xfId="44" applyNumberFormat="1" applyFont="1" applyBorder="1" applyAlignment="1">
      <alignment/>
    </xf>
    <xf numFmtId="0" fontId="26" fillId="0" borderId="14" xfId="59" applyFont="1" applyFill="1" applyBorder="1" applyAlignment="1">
      <alignment horizontal="left" vertical="center"/>
      <protection/>
    </xf>
    <xf numFmtId="44" fontId="69" fillId="0" borderId="26" xfId="44" applyNumberFormat="1" applyFont="1" applyFill="1" applyBorder="1" applyAlignment="1">
      <alignment/>
    </xf>
    <xf numFmtId="44" fontId="36" fillId="0" borderId="11" xfId="44" applyNumberFormat="1" applyFont="1" applyFill="1" applyBorder="1" applyAlignment="1">
      <alignment/>
    </xf>
    <xf numFmtId="44" fontId="73" fillId="0" borderId="10" xfId="44" applyNumberFormat="1" applyFont="1" applyFill="1" applyBorder="1" applyAlignment="1">
      <alignment horizontal="right"/>
    </xf>
    <xf numFmtId="164" fontId="73" fillId="0" borderId="11" xfId="44" applyNumberFormat="1" applyFont="1" applyFill="1" applyBorder="1" applyAlignment="1">
      <alignment horizontal="center"/>
    </xf>
    <xf numFmtId="44" fontId="69" fillId="0" borderId="14" xfId="44" applyNumberFormat="1" applyFont="1" applyFill="1" applyBorder="1" applyAlignment="1">
      <alignment/>
    </xf>
    <xf numFmtId="0" fontId="73" fillId="0" borderId="0" xfId="0" applyFont="1" applyFill="1" applyAlignment="1">
      <alignment wrapText="1"/>
    </xf>
    <xf numFmtId="44" fontId="73" fillId="0" borderId="11" xfId="44" applyNumberFormat="1" applyFont="1" applyFill="1" applyBorder="1" applyAlignment="1">
      <alignment/>
    </xf>
    <xf numFmtId="14" fontId="73" fillId="0" borderId="11" xfId="0" applyNumberFormat="1" applyFont="1" applyFill="1" applyBorder="1" applyAlignment="1">
      <alignment horizontal="center" wrapText="1"/>
    </xf>
    <xf numFmtId="0" fontId="73" fillId="34" borderId="11" xfId="0" applyFont="1" applyFill="1" applyBorder="1" applyAlignment="1">
      <alignment/>
    </xf>
    <xf numFmtId="164" fontId="73" fillId="34" borderId="11" xfId="44" applyNumberFormat="1" applyFont="1" applyFill="1" applyBorder="1" applyAlignment="1">
      <alignment/>
    </xf>
    <xf numFmtId="0" fontId="73" fillId="34" borderId="11" xfId="0" applyFont="1" applyFill="1" applyBorder="1" applyAlignment="1">
      <alignment horizontal="center"/>
    </xf>
    <xf numFmtId="0" fontId="73" fillId="34" borderId="11" xfId="0" applyFont="1" applyFill="1" applyBorder="1" applyAlignment="1">
      <alignment wrapText="1"/>
    </xf>
    <xf numFmtId="0" fontId="73" fillId="34" borderId="0" xfId="0" applyFont="1" applyFill="1" applyAlignment="1">
      <alignment/>
    </xf>
    <xf numFmtId="164" fontId="73" fillId="34" borderId="11" xfId="0" applyNumberFormat="1" applyFont="1" applyFill="1" applyBorder="1" applyAlignment="1">
      <alignment/>
    </xf>
    <xf numFmtId="14" fontId="73" fillId="34" borderId="11" xfId="0" applyNumberFormat="1" applyFont="1" applyFill="1" applyBorder="1" applyAlignment="1">
      <alignment horizontal="center"/>
    </xf>
    <xf numFmtId="44" fontId="73" fillId="34" borderId="11" xfId="0" applyNumberFormat="1" applyFont="1" applyFill="1" applyBorder="1" applyAlignment="1">
      <alignment/>
    </xf>
    <xf numFmtId="44" fontId="26" fillId="0" borderId="10" xfId="44" applyNumberFormat="1" applyFont="1" applyFill="1" applyBorder="1" applyAlignment="1">
      <alignment/>
    </xf>
    <xf numFmtId="0" fontId="85" fillId="0" borderId="0" xfId="0" applyFont="1" applyFill="1" applyAlignment="1">
      <alignment/>
    </xf>
    <xf numFmtId="44" fontId="73" fillId="0" borderId="11" xfId="44" applyNumberFormat="1" applyFont="1" applyFill="1" applyBorder="1" applyAlignment="1">
      <alignment horizontal="right"/>
    </xf>
    <xf numFmtId="44" fontId="77" fillId="24" borderId="11" xfId="44" applyNumberFormat="1" applyFont="1" applyFill="1" applyBorder="1" applyAlignment="1">
      <alignment horizontal="center" wrapText="1"/>
    </xf>
    <xf numFmtId="44" fontId="77" fillId="22" borderId="11" xfId="44" applyNumberFormat="1" applyFont="1" applyFill="1" applyBorder="1" applyAlignment="1">
      <alignment horizontal="center" wrapText="1"/>
    </xf>
    <xf numFmtId="44" fontId="78" fillId="33" borderId="10" xfId="0" applyNumberFormat="1" applyFont="1" applyFill="1" applyBorder="1" applyAlignment="1">
      <alignment/>
    </xf>
    <xf numFmtId="44" fontId="84" fillId="24" borderId="10" xfId="44" applyNumberFormat="1" applyFont="1" applyFill="1" applyBorder="1" applyAlignment="1">
      <alignment horizontal="center" wrapText="1"/>
    </xf>
    <xf numFmtId="44" fontId="69" fillId="19" borderId="0" xfId="44" applyNumberFormat="1" applyFont="1" applyFill="1" applyBorder="1" applyAlignment="1">
      <alignment/>
    </xf>
    <xf numFmtId="44" fontId="69" fillId="35" borderId="23" xfId="44" applyNumberFormat="1" applyFont="1" applyFill="1" applyBorder="1" applyAlignment="1">
      <alignment/>
    </xf>
    <xf numFmtId="44" fontId="69" fillId="0" borderId="10" xfId="44" applyNumberFormat="1" applyFont="1" applyFill="1" applyBorder="1" applyAlignment="1">
      <alignment horizontal="left" indent="2"/>
    </xf>
    <xf numFmtId="44" fontId="69" fillId="0" borderId="10" xfId="44" applyNumberFormat="1" applyFont="1" applyFill="1" applyBorder="1" applyAlignment="1">
      <alignment horizontal="center"/>
    </xf>
    <xf numFmtId="44" fontId="69" fillId="34" borderId="11" xfId="44" applyNumberFormat="1" applyFont="1" applyFill="1" applyBorder="1" applyAlignment="1">
      <alignment/>
    </xf>
    <xf numFmtId="44" fontId="69" fillId="19" borderId="23" xfId="44" applyNumberFormat="1" applyFont="1" applyFill="1" applyBorder="1" applyAlignment="1">
      <alignment/>
    </xf>
    <xf numFmtId="44" fontId="69" fillId="0" borderId="10" xfId="44" applyNumberFormat="1" applyFont="1" applyBorder="1" applyAlignment="1">
      <alignment/>
    </xf>
    <xf numFmtId="44" fontId="69" fillId="35" borderId="20" xfId="44" applyNumberFormat="1" applyFont="1" applyFill="1" applyBorder="1" applyAlignment="1">
      <alignment/>
    </xf>
    <xf numFmtId="44" fontId="69" fillId="0" borderId="0" xfId="44" applyNumberFormat="1" applyFont="1" applyAlignment="1">
      <alignment/>
    </xf>
    <xf numFmtId="9" fontId="0" fillId="0" borderId="0" xfId="64" applyFont="1" applyAlignment="1">
      <alignment/>
    </xf>
    <xf numFmtId="0" fontId="78" fillId="17" borderId="11" xfId="0" applyFont="1" applyFill="1" applyBorder="1" applyAlignment="1">
      <alignment horizontal="left"/>
    </xf>
    <xf numFmtId="0" fontId="78" fillId="17" borderId="11" xfId="0" applyFont="1" applyFill="1" applyBorder="1" applyAlignment="1">
      <alignment horizontal="center"/>
    </xf>
    <xf numFmtId="0" fontId="78" fillId="17" borderId="28" xfId="0" applyFont="1" applyFill="1" applyBorder="1" applyAlignment="1">
      <alignment horizontal="left"/>
    </xf>
    <xf numFmtId="0" fontId="78" fillId="17" borderId="10" xfId="0" applyFont="1" applyFill="1" applyBorder="1" applyAlignment="1">
      <alignment horizontal="left"/>
    </xf>
    <xf numFmtId="164" fontId="6" fillId="17" borderId="10" xfId="44" applyNumberFormat="1" applyFont="1" applyFill="1" applyBorder="1" applyAlignment="1">
      <alignment/>
    </xf>
    <xf numFmtId="164" fontId="78" fillId="17" borderId="10" xfId="44" applyNumberFormat="1" applyFont="1" applyFill="1" applyBorder="1" applyAlignment="1">
      <alignment/>
    </xf>
    <xf numFmtId="0" fontId="78" fillId="17" borderId="10" xfId="0" applyFont="1" applyFill="1" applyBorder="1" applyAlignment="1">
      <alignment horizontal="center"/>
    </xf>
    <xf numFmtId="0" fontId="73" fillId="0" borderId="28" xfId="0" applyFont="1" applyFill="1" applyBorder="1" applyAlignment="1">
      <alignment horizontal="left" wrapText="1"/>
    </xf>
    <xf numFmtId="44" fontId="0" fillId="0" borderId="0" xfId="0" applyNumberFormat="1" applyAlignment="1">
      <alignment vertical="center"/>
    </xf>
    <xf numFmtId="37" fontId="0" fillId="0" borderId="10" xfId="0" applyNumberFormat="1" applyBorder="1" applyAlignment="1">
      <alignment vertical="center"/>
    </xf>
    <xf numFmtId="44" fontId="0" fillId="0" borderId="10" xfId="0" applyNumberFormat="1" applyBorder="1" applyAlignment="1">
      <alignment vertical="center"/>
    </xf>
    <xf numFmtId="0" fontId="72" fillId="24" borderId="37" xfId="0" applyFont="1" applyFill="1" applyBorder="1" applyAlignment="1">
      <alignment/>
    </xf>
    <xf numFmtId="6" fontId="72" fillId="24" borderId="38" xfId="0" applyNumberFormat="1" applyFont="1" applyFill="1" applyBorder="1" applyAlignment="1">
      <alignment/>
    </xf>
    <xf numFmtId="0" fontId="78" fillId="14" borderId="10" xfId="0" applyFont="1" applyFill="1" applyBorder="1" applyAlignment="1">
      <alignment/>
    </xf>
    <xf numFmtId="0" fontId="78" fillId="14" borderId="10" xfId="0" applyFont="1" applyFill="1" applyBorder="1" applyAlignment="1">
      <alignment wrapText="1"/>
    </xf>
    <xf numFmtId="44" fontId="78" fillId="14" borderId="10" xfId="44" applyFont="1" applyFill="1" applyBorder="1" applyAlignment="1">
      <alignment horizontal="center" wrapText="1"/>
    </xf>
    <xf numFmtId="0" fontId="78" fillId="14" borderId="10" xfId="0" applyFont="1" applyFill="1" applyBorder="1" applyAlignment="1">
      <alignment horizontal="center" wrapText="1"/>
    </xf>
    <xf numFmtId="164" fontId="81" fillId="0" borderId="0" xfId="0" applyNumberFormat="1" applyFont="1" applyAlignment="1">
      <alignment wrapText="1"/>
    </xf>
    <xf numFmtId="164" fontId="86" fillId="0" borderId="0" xfId="0" applyNumberFormat="1" applyFont="1" applyAlignment="1">
      <alignment wrapText="1"/>
    </xf>
    <xf numFmtId="164" fontId="73" fillId="0" borderId="0" xfId="0" applyNumberFormat="1" applyFont="1" applyAlignment="1">
      <alignment wrapText="1"/>
    </xf>
    <xf numFmtId="0" fontId="87" fillId="0" borderId="0" xfId="0" applyFont="1" applyAlignment="1">
      <alignment horizontal="center"/>
    </xf>
    <xf numFmtId="0" fontId="88" fillId="0" borderId="0" xfId="0" applyFont="1" applyAlignment="1">
      <alignment horizontal="center"/>
    </xf>
    <xf numFmtId="0" fontId="89" fillId="0" borderId="0" xfId="0" applyFont="1" applyFill="1" applyAlignment="1">
      <alignment/>
    </xf>
    <xf numFmtId="44" fontId="85" fillId="0" borderId="0" xfId="44" applyNumberFormat="1" applyFont="1" applyFill="1" applyAlignment="1">
      <alignment/>
    </xf>
    <xf numFmtId="165" fontId="85" fillId="0" borderId="0" xfId="0" applyNumberFormat="1" applyFont="1" applyFill="1" applyAlignment="1">
      <alignment/>
    </xf>
    <xf numFmtId="0" fontId="26" fillId="0" borderId="0" xfId="0" applyFont="1" applyFill="1" applyAlignment="1">
      <alignment/>
    </xf>
    <xf numFmtId="0" fontId="90" fillId="0" borderId="0" xfId="0" applyFont="1" applyAlignment="1">
      <alignment horizontal="left"/>
    </xf>
    <xf numFmtId="0" fontId="69" fillId="0" borderId="33" xfId="0" applyFont="1" applyFill="1" applyBorder="1" applyAlignment="1">
      <alignment horizontal="center" wrapText="1"/>
    </xf>
    <xf numFmtId="0" fontId="69" fillId="0" borderId="20" xfId="0" applyFont="1" applyFill="1" applyBorder="1" applyAlignment="1">
      <alignment horizontal="center" wrapText="1"/>
    </xf>
    <xf numFmtId="0" fontId="71" fillId="0" borderId="0" xfId="0" applyFont="1" applyFill="1" applyBorder="1" applyAlignment="1">
      <alignment horizontal="center" wrapText="1"/>
    </xf>
    <xf numFmtId="0" fontId="69" fillId="0" borderId="20" xfId="0" applyFont="1" applyFill="1" applyBorder="1" applyAlignment="1">
      <alignment horizontal="center"/>
    </xf>
    <xf numFmtId="0" fontId="71" fillId="15" borderId="14" xfId="0" applyFont="1" applyFill="1" applyBorder="1" applyAlignment="1">
      <alignment horizontal="center"/>
    </xf>
    <xf numFmtId="0" fontId="71" fillId="35" borderId="10" xfId="0" applyFont="1" applyFill="1" applyBorder="1" applyAlignment="1">
      <alignment horizontal="center"/>
    </xf>
    <xf numFmtId="0" fontId="71" fillId="14" borderId="10" xfId="0" applyFont="1" applyFill="1" applyBorder="1" applyAlignment="1">
      <alignment horizontal="center"/>
    </xf>
    <xf numFmtId="0" fontId="69" fillId="0" borderId="0" xfId="0" applyFont="1" applyFill="1" applyBorder="1" applyAlignment="1">
      <alignment horizontal="center"/>
    </xf>
    <xf numFmtId="186" fontId="69" fillId="0" borderId="36" xfId="44" applyNumberFormat="1" applyFont="1" applyFill="1" applyBorder="1" applyAlignment="1">
      <alignment wrapText="1"/>
    </xf>
    <xf numFmtId="0" fontId="80" fillId="0" borderId="35" xfId="0" applyFont="1" applyFill="1" applyBorder="1" applyAlignment="1">
      <alignment/>
    </xf>
    <xf numFmtId="0" fontId="69" fillId="0" borderId="0" xfId="0" applyFont="1" applyFill="1" applyBorder="1" applyAlignment="1">
      <alignment horizontal="center" wrapText="1"/>
    </xf>
    <xf numFmtId="0" fontId="71" fillId="0" borderId="32" xfId="0" applyFont="1" applyFill="1" applyBorder="1" applyAlignment="1">
      <alignment/>
    </xf>
    <xf numFmtId="44" fontId="69" fillId="0" borderId="33" xfId="44" applyFont="1" applyFill="1" applyBorder="1" applyAlignment="1">
      <alignment/>
    </xf>
    <xf numFmtId="0" fontId="69" fillId="0" borderId="33" xfId="0" applyFont="1" applyFill="1" applyBorder="1" applyAlignment="1">
      <alignment horizontal="center"/>
    </xf>
    <xf numFmtId="44" fontId="69" fillId="0" borderId="34" xfId="44" applyFont="1" applyFill="1" applyBorder="1" applyAlignment="1">
      <alignment/>
    </xf>
    <xf numFmtId="0" fontId="69" fillId="0" borderId="15" xfId="0" applyFont="1" applyFill="1" applyBorder="1" applyAlignment="1">
      <alignment/>
    </xf>
    <xf numFmtId="0" fontId="69" fillId="0" borderId="20" xfId="0" applyFont="1" applyFill="1" applyBorder="1" applyAlignment="1">
      <alignment/>
    </xf>
    <xf numFmtId="0" fontId="69" fillId="0" borderId="16" xfId="0" applyFont="1" applyFill="1" applyBorder="1" applyAlignment="1">
      <alignment/>
    </xf>
    <xf numFmtId="0" fontId="91" fillId="39" borderId="14" xfId="0" applyFont="1" applyFill="1" applyBorder="1" applyAlignment="1">
      <alignment/>
    </xf>
    <xf numFmtId="0" fontId="76" fillId="0" borderId="0" xfId="0" applyFont="1" applyFill="1" applyAlignment="1">
      <alignment vertical="center"/>
    </xf>
    <xf numFmtId="14" fontId="69" fillId="0" borderId="24" xfId="0" applyNumberFormat="1" applyFont="1" applyFill="1" applyBorder="1" applyAlignment="1">
      <alignment/>
    </xf>
    <xf numFmtId="14" fontId="69" fillId="0" borderId="22" xfId="0" applyNumberFormat="1" applyFont="1" applyFill="1" applyBorder="1" applyAlignment="1">
      <alignment/>
    </xf>
    <xf numFmtId="164" fontId="71" fillId="0" borderId="11" xfId="44" applyNumberFormat="1" applyFont="1" applyFill="1" applyBorder="1" applyAlignment="1">
      <alignment/>
    </xf>
    <xf numFmtId="3" fontId="69" fillId="0" borderId="0" xfId="0" applyNumberFormat="1" applyFont="1" applyFill="1" applyAlignment="1">
      <alignment/>
    </xf>
    <xf numFmtId="0" fontId="0" fillId="0" borderId="0" xfId="0" applyAlignment="1">
      <alignment horizontal="center"/>
    </xf>
    <xf numFmtId="0" fontId="85" fillId="0" borderId="10" xfId="0" applyFont="1" applyFill="1" applyBorder="1" applyAlignment="1">
      <alignment/>
    </xf>
    <xf numFmtId="0" fontId="67" fillId="40" borderId="10" xfId="0" applyFont="1" applyFill="1" applyBorder="1" applyAlignment="1">
      <alignment/>
    </xf>
    <xf numFmtId="0" fontId="0" fillId="0" borderId="10" xfId="0" applyBorder="1" applyAlignment="1">
      <alignment/>
    </xf>
    <xf numFmtId="44" fontId="77" fillId="24" borderId="26" xfId="44" applyFont="1" applyFill="1" applyBorder="1" applyAlignment="1" applyProtection="1">
      <alignment horizontal="center" vertical="top" wrapText="1"/>
      <protection locked="0"/>
    </xf>
    <xf numFmtId="44" fontId="78" fillId="33" borderId="10" xfId="44" applyFont="1" applyFill="1" applyBorder="1" applyAlignment="1">
      <alignment/>
    </xf>
    <xf numFmtId="44" fontId="78" fillId="38" borderId="13" xfId="44" applyFont="1" applyFill="1" applyBorder="1" applyAlignment="1">
      <alignment/>
    </xf>
    <xf numFmtId="0" fontId="80" fillId="0" borderId="15" xfId="0" applyFont="1" applyFill="1" applyBorder="1" applyAlignment="1" quotePrefix="1">
      <alignment/>
    </xf>
    <xf numFmtId="0" fontId="79" fillId="0" borderId="32" xfId="0" applyFont="1" applyFill="1" applyBorder="1" applyAlignment="1" quotePrefix="1">
      <alignment/>
    </xf>
    <xf numFmtId="0" fontId="80" fillId="0" borderId="35" xfId="0" applyFont="1" applyFill="1" applyBorder="1" applyAlignment="1" quotePrefix="1">
      <alignment/>
    </xf>
    <xf numFmtId="0" fontId="79" fillId="0" borderId="35" xfId="0" applyFont="1" applyFill="1" applyBorder="1" applyAlignment="1" quotePrefix="1">
      <alignment/>
    </xf>
    <xf numFmtId="44" fontId="69" fillId="0" borderId="36" xfId="44" applyFont="1" applyFill="1" applyBorder="1" applyAlignment="1">
      <alignment/>
    </xf>
    <xf numFmtId="44" fontId="79" fillId="0" borderId="36" xfId="44" applyFont="1" applyFill="1" applyBorder="1" applyAlignment="1">
      <alignment/>
    </xf>
    <xf numFmtId="0" fontId="69" fillId="0" borderId="33" xfId="0" applyFont="1" applyFill="1" applyBorder="1" applyAlignment="1">
      <alignment/>
    </xf>
    <xf numFmtId="5" fontId="79" fillId="0" borderId="16" xfId="44" applyNumberFormat="1" applyFont="1" applyFill="1" applyBorder="1" applyAlignment="1">
      <alignment/>
    </xf>
    <xf numFmtId="5" fontId="79" fillId="0" borderId="36" xfId="44" applyNumberFormat="1" applyFont="1" applyFill="1" applyBorder="1" applyAlignment="1">
      <alignment/>
    </xf>
    <xf numFmtId="5" fontId="79" fillId="0" borderId="34" xfId="44" applyNumberFormat="1" applyFont="1" applyFill="1" applyBorder="1" applyAlignment="1">
      <alignment/>
    </xf>
    <xf numFmtId="0" fontId="91" fillId="39" borderId="10" xfId="0" applyFont="1" applyFill="1" applyBorder="1" applyAlignment="1">
      <alignment/>
    </xf>
    <xf numFmtId="0" fontId="82" fillId="0" borderId="0" xfId="0" applyFont="1" applyAlignment="1">
      <alignment/>
    </xf>
    <xf numFmtId="44" fontId="0" fillId="0" borderId="0" xfId="44" applyFont="1" applyAlignment="1">
      <alignment/>
    </xf>
    <xf numFmtId="0" fontId="54" fillId="41" borderId="17" xfId="0" applyFont="1" applyFill="1" applyBorder="1" applyAlignment="1">
      <alignment horizontal="center" wrapText="1"/>
    </xf>
    <xf numFmtId="0" fontId="54" fillId="41" borderId="19" xfId="0" applyFont="1" applyFill="1" applyBorder="1" applyAlignment="1">
      <alignment horizontal="center" wrapText="1"/>
    </xf>
    <xf numFmtId="44" fontId="54" fillId="41" borderId="19" xfId="44" applyFont="1" applyFill="1" applyBorder="1" applyAlignment="1">
      <alignment horizontal="center" wrapText="1"/>
    </xf>
    <xf numFmtId="0" fontId="54" fillId="41" borderId="18" xfId="0" applyFont="1" applyFill="1" applyBorder="1" applyAlignment="1">
      <alignment horizontal="center" wrapText="1"/>
    </xf>
    <xf numFmtId="0" fontId="0" fillId="0" borderId="14" xfId="0" applyBorder="1" applyAlignment="1">
      <alignment/>
    </xf>
    <xf numFmtId="14" fontId="0" fillId="0" borderId="14" xfId="0" applyNumberFormat="1" applyBorder="1" applyAlignment="1">
      <alignment horizontal="center"/>
    </xf>
    <xf numFmtId="0" fontId="0" fillId="0" borderId="14" xfId="0" applyBorder="1" applyAlignment="1">
      <alignment horizontal="center"/>
    </xf>
    <xf numFmtId="44" fontId="0" fillId="0" borderId="14" xfId="44" applyFont="1" applyBorder="1" applyAlignment="1">
      <alignment/>
    </xf>
    <xf numFmtId="14" fontId="0" fillId="0" borderId="10" xfId="0" applyNumberFormat="1" applyBorder="1" applyAlignment="1">
      <alignment horizontal="center"/>
    </xf>
    <xf numFmtId="44" fontId="0" fillId="0" borderId="10" xfId="44" applyFont="1" applyBorder="1" applyAlignment="1">
      <alignment/>
    </xf>
    <xf numFmtId="0" fontId="0" fillId="0" borderId="10" xfId="0" applyBorder="1" applyAlignment="1">
      <alignment wrapText="1"/>
    </xf>
    <xf numFmtId="0" fontId="0" fillId="42" borderId="10" xfId="0" applyFill="1" applyBorder="1" applyAlignment="1">
      <alignment horizontal="center"/>
    </xf>
    <xf numFmtId="0" fontId="54" fillId="41" borderId="19" xfId="44" applyNumberFormat="1" applyFont="1" applyFill="1" applyBorder="1" applyAlignment="1">
      <alignment horizontal="center" wrapText="1"/>
    </xf>
    <xf numFmtId="0" fontId="0" fillId="0" borderId="14" xfId="0" applyBorder="1" applyAlignment="1">
      <alignment horizontal="left" vertical="top"/>
    </xf>
    <xf numFmtId="44" fontId="0" fillId="0" borderId="14" xfId="44" applyFont="1" applyFill="1" applyBorder="1" applyAlignment="1">
      <alignment horizontal="left" vertical="top"/>
    </xf>
    <xf numFmtId="44" fontId="0" fillId="42" borderId="14" xfId="44" applyFont="1" applyFill="1" applyBorder="1" applyAlignment="1">
      <alignment/>
    </xf>
    <xf numFmtId="0" fontId="0" fillId="42" borderId="14" xfId="44" applyNumberFormat="1" applyFont="1" applyFill="1" applyBorder="1" applyAlignment="1">
      <alignment horizontal="center"/>
    </xf>
    <xf numFmtId="0" fontId="0" fillId="0" borderId="14" xfId="0" applyBorder="1" applyAlignment="1">
      <alignment wrapText="1"/>
    </xf>
    <xf numFmtId="44" fontId="0" fillId="0" borderId="10" xfId="44" applyFont="1" applyFill="1" applyBorder="1" applyAlignment="1">
      <alignment/>
    </xf>
    <xf numFmtId="0" fontId="0" fillId="0" borderId="10" xfId="44" applyNumberFormat="1" applyFont="1" applyFill="1" applyBorder="1" applyAlignment="1">
      <alignment horizontal="center"/>
    </xf>
    <xf numFmtId="0" fontId="0" fillId="0" borderId="10" xfId="0" applyBorder="1" applyAlignment="1">
      <alignment horizontal="left" vertical="top"/>
    </xf>
    <xf numFmtId="44" fontId="0" fillId="0" borderId="10" xfId="44" applyFont="1" applyBorder="1" applyAlignment="1">
      <alignment horizontal="left" vertical="top"/>
    </xf>
    <xf numFmtId="0" fontId="0" fillId="42" borderId="10" xfId="0" applyFill="1" applyBorder="1" applyAlignment="1">
      <alignment/>
    </xf>
    <xf numFmtId="44" fontId="0" fillId="0" borderId="14" xfId="44" applyFont="1" applyBorder="1" applyAlignment="1">
      <alignment horizontal="right" vertical="top"/>
    </xf>
    <xf numFmtId="0" fontId="0" fillId="0" borderId="14" xfId="0" applyBorder="1" applyAlignment="1">
      <alignment horizontal="center" vertical="top"/>
    </xf>
    <xf numFmtId="44" fontId="0" fillId="0" borderId="10" xfId="44" applyFont="1" applyBorder="1" applyAlignment="1">
      <alignment horizontal="right" vertical="top"/>
    </xf>
    <xf numFmtId="0" fontId="0" fillId="0" borderId="10" xfId="0" applyBorder="1" applyAlignment="1">
      <alignment horizontal="center" vertical="top"/>
    </xf>
    <xf numFmtId="44" fontId="0" fillId="0" borderId="10" xfId="44" applyFont="1" applyFill="1" applyBorder="1" applyAlignment="1">
      <alignment horizontal="right" vertical="top"/>
    </xf>
    <xf numFmtId="14" fontId="0" fillId="0" borderId="10" xfId="0" applyNumberFormat="1" applyFill="1" applyBorder="1" applyAlignment="1">
      <alignment horizontal="center"/>
    </xf>
    <xf numFmtId="0" fontId="69" fillId="34" borderId="10" xfId="0" applyFont="1" applyFill="1" applyBorder="1" applyAlignment="1">
      <alignment/>
    </xf>
    <xf numFmtId="44" fontId="69" fillId="34" borderId="10" xfId="44" applyNumberFormat="1" applyFont="1" applyFill="1" applyBorder="1" applyAlignment="1">
      <alignment/>
    </xf>
    <xf numFmtId="165" fontId="69" fillId="34" borderId="10" xfId="0" applyNumberFormat="1" applyFont="1" applyFill="1" applyBorder="1" applyAlignment="1">
      <alignment/>
    </xf>
    <xf numFmtId="0" fontId="85" fillId="34" borderId="10" xfId="0" applyFont="1" applyFill="1" applyBorder="1" applyAlignment="1">
      <alignment/>
    </xf>
    <xf numFmtId="0" fontId="69" fillId="34" borderId="0" xfId="0" applyFont="1" applyFill="1" applyAlignment="1">
      <alignment/>
    </xf>
    <xf numFmtId="0" fontId="69" fillId="34" borderId="26" xfId="0" applyFont="1" applyFill="1" applyBorder="1" applyAlignment="1">
      <alignment/>
    </xf>
    <xf numFmtId="44" fontId="69" fillId="34" borderId="26" xfId="44" applyNumberFormat="1" applyFont="1" applyFill="1" applyBorder="1" applyAlignment="1">
      <alignment/>
    </xf>
    <xf numFmtId="165" fontId="69" fillId="34" borderId="25" xfId="0" applyNumberFormat="1" applyFont="1" applyFill="1" applyBorder="1" applyAlignment="1">
      <alignment/>
    </xf>
    <xf numFmtId="44" fontId="73" fillId="0" borderId="11" xfId="0" applyNumberFormat="1" applyFont="1" applyFill="1" applyBorder="1" applyAlignment="1">
      <alignment/>
    </xf>
    <xf numFmtId="44" fontId="73" fillId="0" borderId="0" xfId="0" applyNumberFormat="1" applyFont="1" applyFill="1" applyBorder="1" applyAlignment="1">
      <alignment/>
    </xf>
    <xf numFmtId="0" fontId="26" fillId="0" borderId="14" xfId="59" applyFont="1" applyFill="1" applyBorder="1" applyAlignment="1" applyProtection="1">
      <alignment horizontal="left" vertical="top"/>
      <protection locked="0"/>
    </xf>
    <xf numFmtId="44" fontId="69" fillId="0" borderId="14" xfId="44" applyNumberFormat="1" applyFont="1" applyFill="1" applyBorder="1" applyAlignment="1">
      <alignment horizontal="left" indent="2"/>
    </xf>
    <xf numFmtId="0" fontId="0" fillId="0" borderId="10" xfId="0" applyFill="1" applyBorder="1" applyAlignment="1">
      <alignment horizontal="center"/>
    </xf>
    <xf numFmtId="5" fontId="69" fillId="0" borderId="34" xfId="44" applyNumberFormat="1" applyFont="1" applyFill="1" applyBorder="1" applyAlignment="1">
      <alignment/>
    </xf>
    <xf numFmtId="44" fontId="0" fillId="0" borderId="10" xfId="44" applyFont="1" applyFill="1" applyBorder="1" applyAlignment="1">
      <alignment/>
    </xf>
    <xf numFmtId="44" fontId="0" fillId="0" borderId="0" xfId="44" applyFont="1" applyAlignment="1">
      <alignment/>
    </xf>
    <xf numFmtId="44" fontId="0" fillId="0" borderId="10" xfId="44" applyFont="1" applyBorder="1" applyAlignment="1">
      <alignment/>
    </xf>
    <xf numFmtId="0" fontId="67" fillId="38" borderId="0" xfId="0" applyFont="1" applyFill="1" applyAlignment="1">
      <alignment/>
    </xf>
    <xf numFmtId="44" fontId="0" fillId="38" borderId="0" xfId="44" applyFont="1" applyFill="1" applyAlignment="1">
      <alignment/>
    </xf>
    <xf numFmtId="0" fontId="0" fillId="38" borderId="0" xfId="0" applyFill="1" applyAlignment="1">
      <alignment horizontal="center"/>
    </xf>
    <xf numFmtId="0" fontId="0" fillId="38" borderId="0" xfId="0" applyFill="1" applyAlignment="1">
      <alignment/>
    </xf>
    <xf numFmtId="0" fontId="75" fillId="0" borderId="14" xfId="0" applyFont="1" applyFill="1" applyBorder="1" applyAlignment="1">
      <alignment/>
    </xf>
    <xf numFmtId="186" fontId="75" fillId="0" borderId="16" xfId="44" applyNumberFormat="1" applyFont="1" applyFill="1" applyBorder="1" applyAlignment="1">
      <alignment wrapText="1"/>
    </xf>
    <xf numFmtId="186" fontId="75" fillId="0" borderId="36" xfId="44" applyNumberFormat="1" applyFont="1" applyFill="1" applyBorder="1" applyAlignment="1">
      <alignment wrapText="1"/>
    </xf>
    <xf numFmtId="0" fontId="69" fillId="0" borderId="10" xfId="0" applyFont="1" applyBorder="1" applyAlignment="1">
      <alignment wrapText="1"/>
    </xf>
    <xf numFmtId="14" fontId="69" fillId="0" borderId="25" xfId="0" applyNumberFormat="1" applyFont="1" applyFill="1" applyBorder="1" applyAlignment="1">
      <alignment/>
    </xf>
    <xf numFmtId="44" fontId="0" fillId="0" borderId="10" xfId="44" applyFont="1" applyFill="1" applyBorder="1" applyAlignment="1">
      <alignment/>
    </xf>
    <xf numFmtId="44" fontId="0" fillId="0" borderId="10" xfId="44" applyFont="1" applyFill="1" applyBorder="1" applyAlignment="1">
      <alignment/>
    </xf>
    <xf numFmtId="0" fontId="91" fillId="0" borderId="10" xfId="0" applyFont="1" applyFill="1" applyBorder="1" applyAlignment="1">
      <alignment/>
    </xf>
    <xf numFmtId="0" fontId="92" fillId="0" borderId="10" xfId="0" applyFont="1" applyFill="1" applyBorder="1" applyAlignment="1">
      <alignment/>
    </xf>
    <xf numFmtId="44" fontId="69" fillId="0" borderId="11" xfId="44" applyFont="1" applyFill="1" applyBorder="1" applyAlignment="1">
      <alignment/>
    </xf>
    <xf numFmtId="0" fontId="26" fillId="0" borderId="10" xfId="0" applyFont="1" applyFill="1" applyBorder="1" applyAlignment="1">
      <alignment horizontal="left" vertical="top"/>
    </xf>
    <xf numFmtId="44" fontId="69" fillId="0" borderId="10" xfId="44" applyFont="1" applyFill="1" applyBorder="1" applyAlignment="1">
      <alignment/>
    </xf>
    <xf numFmtId="44" fontId="73" fillId="0" borderId="11" xfId="44" applyNumberFormat="1" applyFont="1" applyFill="1" applyBorder="1" applyAlignment="1">
      <alignment horizontal="center"/>
    </xf>
    <xf numFmtId="164" fontId="69" fillId="0" borderId="10" xfId="44" applyNumberFormat="1" applyFont="1" applyFill="1" applyBorder="1" applyAlignment="1">
      <alignment/>
    </xf>
    <xf numFmtId="164" fontId="69" fillId="0" borderId="10" xfId="44" applyNumberFormat="1" applyFont="1" applyFill="1" applyBorder="1" applyAlignment="1">
      <alignment horizontal="center"/>
    </xf>
    <xf numFmtId="164" fontId="69" fillId="0" borderId="11" xfId="44" applyNumberFormat="1" applyFont="1" applyFill="1" applyBorder="1" applyAlignment="1">
      <alignment horizontal="center"/>
    </xf>
    <xf numFmtId="0" fontId="83" fillId="35" borderId="35" xfId="0" applyFont="1" applyFill="1" applyBorder="1" applyAlignment="1">
      <alignment/>
    </xf>
    <xf numFmtId="44" fontId="69" fillId="0" borderId="10" xfId="44" applyFont="1" applyFill="1" applyBorder="1" applyAlignment="1">
      <alignment horizontal="center"/>
    </xf>
    <xf numFmtId="44" fontId="69" fillId="0" borderId="11" xfId="44" applyFont="1" applyFill="1" applyBorder="1" applyAlignment="1">
      <alignment horizontal="center"/>
    </xf>
    <xf numFmtId="14" fontId="73" fillId="0" borderId="10" xfId="0" applyNumberFormat="1" applyFont="1" applyBorder="1" applyAlignment="1">
      <alignment horizontal="center" wrapText="1"/>
    </xf>
    <xf numFmtId="0" fontId="0" fillId="0" borderId="10" xfId="0" applyFont="1" applyFill="1" applyBorder="1" applyAlignment="1">
      <alignment horizontal="center"/>
    </xf>
    <xf numFmtId="14" fontId="0" fillId="0" borderId="0" xfId="0" applyNumberFormat="1" applyFill="1" applyBorder="1" applyAlignment="1">
      <alignment horizontal="center"/>
    </xf>
    <xf numFmtId="44" fontId="0" fillId="0" borderId="10" xfId="44" applyFont="1" applyBorder="1" applyAlignment="1">
      <alignment/>
    </xf>
    <xf numFmtId="44" fontId="69" fillId="0" borderId="11" xfId="44" applyNumberFormat="1" applyFont="1" applyBorder="1" applyAlignment="1">
      <alignment/>
    </xf>
    <xf numFmtId="165" fontId="69" fillId="0" borderId="11" xfId="0" applyNumberFormat="1" applyFont="1" applyBorder="1" applyAlignment="1">
      <alignment/>
    </xf>
    <xf numFmtId="0" fontId="75" fillId="0" borderId="10" xfId="0" applyFont="1" applyFill="1" applyBorder="1" applyAlignment="1">
      <alignment wrapText="1"/>
    </xf>
    <xf numFmtId="0" fontId="73" fillId="0" borderId="11" xfId="0" applyFont="1" applyFill="1" applyBorder="1" applyAlignment="1">
      <alignment horizontal="center" wrapText="1"/>
    </xf>
    <xf numFmtId="0" fontId="0" fillId="0" borderId="10" xfId="0" applyFill="1" applyBorder="1" applyAlignment="1">
      <alignment/>
    </xf>
    <xf numFmtId="0" fontId="0" fillId="0" borderId="10" xfId="0" applyFill="1" applyBorder="1" applyAlignment="1">
      <alignment wrapText="1"/>
    </xf>
    <xf numFmtId="178" fontId="77" fillId="24" borderId="26" xfId="44" applyNumberFormat="1" applyFont="1" applyFill="1" applyBorder="1" applyAlignment="1" applyProtection="1">
      <alignment horizontal="center" vertical="top" wrapText="1"/>
      <protection locked="0"/>
    </xf>
    <xf numFmtId="44" fontId="0" fillId="0" borderId="10" xfId="44" applyFont="1" applyBorder="1" applyAlignment="1">
      <alignment/>
    </xf>
    <xf numFmtId="164" fontId="73" fillId="0" borderId="10" xfId="44" applyNumberFormat="1" applyFont="1" applyFill="1" applyBorder="1" applyAlignment="1">
      <alignment wrapText="1"/>
    </xf>
    <xf numFmtId="44" fontId="73" fillId="0" borderId="10" xfId="44" applyFont="1" applyFill="1" applyBorder="1" applyAlignment="1">
      <alignment wrapText="1"/>
    </xf>
    <xf numFmtId="16" fontId="73" fillId="0" borderId="10" xfId="0" applyNumberFormat="1" applyFont="1" applyFill="1" applyBorder="1" applyAlignment="1">
      <alignment wrapText="1"/>
    </xf>
    <xf numFmtId="164" fontId="5" fillId="0" borderId="10" xfId="44" applyNumberFormat="1" applyFont="1" applyFill="1" applyBorder="1" applyAlignment="1">
      <alignment/>
    </xf>
    <xf numFmtId="44" fontId="73" fillId="0" borderId="11" xfId="44" applyNumberFormat="1" applyFont="1" applyBorder="1" applyAlignment="1">
      <alignment/>
    </xf>
    <xf numFmtId="0" fontId="0" fillId="0" borderId="0" xfId="0" applyFill="1" applyAlignment="1">
      <alignment/>
    </xf>
    <xf numFmtId="44" fontId="0" fillId="0" borderId="10" xfId="44" applyFont="1" applyBorder="1" applyAlignment="1">
      <alignment/>
    </xf>
    <xf numFmtId="0" fontId="54" fillId="39" borderId="10" xfId="0" applyFont="1" applyFill="1" applyBorder="1" applyAlignment="1">
      <alignment/>
    </xf>
    <xf numFmtId="0" fontId="35" fillId="38" borderId="24" xfId="0" applyFont="1" applyFill="1" applyBorder="1" applyAlignment="1">
      <alignment horizontal="center" wrapText="1"/>
    </xf>
    <xf numFmtId="0" fontId="35" fillId="38" borderId="29" xfId="0" applyFont="1" applyFill="1" applyBorder="1" applyAlignment="1">
      <alignment horizontal="center" wrapText="1"/>
    </xf>
    <xf numFmtId="0" fontId="83" fillId="35" borderId="12" xfId="0" applyFont="1" applyFill="1" applyBorder="1" applyAlignment="1">
      <alignment horizontal="left"/>
    </xf>
    <xf numFmtId="0" fontId="83" fillId="35" borderId="23" xfId="0" applyFont="1" applyFill="1" applyBorder="1" applyAlignment="1">
      <alignment horizontal="left"/>
    </xf>
    <xf numFmtId="0" fontId="87" fillId="0" borderId="0" xfId="0"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4"/>
  <sheetViews>
    <sheetView zoomScale="102" zoomScaleNormal="102" zoomScalePageLayoutView="0" workbookViewId="0" topLeftCell="A1">
      <pane ySplit="1" topLeftCell="A57" activePane="bottomLeft" state="frozen"/>
      <selection pane="topLeft" activeCell="A1" sqref="A1"/>
      <selection pane="bottomLeft" activeCell="L79" sqref="L79"/>
    </sheetView>
  </sheetViews>
  <sheetFormatPr defaultColWidth="9.140625" defaultRowHeight="15"/>
  <cols>
    <col min="1" max="1" width="39.28125" style="60" customWidth="1"/>
    <col min="2" max="2" width="36.7109375" style="60" customWidth="1"/>
    <col min="3" max="3" width="10.7109375" style="60" bestFit="1" customWidth="1"/>
    <col min="4" max="4" width="7.28125" style="60" bestFit="1" customWidth="1"/>
    <col min="5" max="5" width="9.00390625" style="100" bestFit="1" customWidth="1"/>
    <col min="6" max="6" width="15.421875" style="77" bestFit="1" customWidth="1"/>
    <col min="7" max="7" width="31.8515625" style="60" customWidth="1"/>
    <col min="8" max="8" width="12.28125" style="60" bestFit="1" customWidth="1"/>
    <col min="9" max="9" width="11.8515625" style="60" bestFit="1" customWidth="1"/>
    <col min="10" max="10" width="1.28515625" style="101" customWidth="1"/>
    <col min="11" max="11" width="8.28125" style="102" bestFit="1" customWidth="1"/>
    <col min="12" max="12" width="10.7109375" style="102" bestFit="1" customWidth="1"/>
    <col min="13" max="13" width="6.00390625" style="77" customWidth="1"/>
    <col min="14" max="16384" width="8.8515625" style="60" customWidth="1"/>
  </cols>
  <sheetData>
    <row r="1" spans="1:13" s="77" customFormat="1" ht="24">
      <c r="A1" s="76" t="s">
        <v>12</v>
      </c>
      <c r="B1" s="76" t="s">
        <v>13</v>
      </c>
      <c r="C1" s="65" t="s">
        <v>58</v>
      </c>
      <c r="D1" s="76" t="s">
        <v>14</v>
      </c>
      <c r="E1" s="65" t="s">
        <v>15</v>
      </c>
      <c r="F1" s="76" t="s">
        <v>16</v>
      </c>
      <c r="G1" s="76" t="s">
        <v>17</v>
      </c>
      <c r="H1" s="65" t="s">
        <v>50</v>
      </c>
      <c r="I1" s="65" t="s">
        <v>51</v>
      </c>
      <c r="J1" s="73"/>
      <c r="K1" s="68" t="s">
        <v>61</v>
      </c>
      <c r="L1" s="68" t="s">
        <v>60</v>
      </c>
      <c r="M1" s="70" t="s">
        <v>62</v>
      </c>
    </row>
    <row r="2" spans="1:13" ht="12">
      <c r="A2" s="58"/>
      <c r="B2" s="58"/>
      <c r="C2" s="78"/>
      <c r="D2" s="87"/>
      <c r="E2" s="79"/>
      <c r="F2" s="80"/>
      <c r="G2" s="58"/>
      <c r="H2" s="81"/>
      <c r="I2" s="81"/>
      <c r="J2" s="82"/>
      <c r="K2" s="81"/>
      <c r="L2" s="81"/>
      <c r="M2" s="83"/>
    </row>
    <row r="3" spans="1:13" ht="36">
      <c r="A3" s="51" t="s">
        <v>204</v>
      </c>
      <c r="B3" s="51" t="s">
        <v>208</v>
      </c>
      <c r="C3" s="78">
        <v>60000</v>
      </c>
      <c r="D3" s="83" t="s">
        <v>133</v>
      </c>
      <c r="E3" s="155">
        <v>46064.3</v>
      </c>
      <c r="F3" s="85">
        <v>44957</v>
      </c>
      <c r="G3" s="58" t="s">
        <v>880</v>
      </c>
      <c r="H3" s="155">
        <v>46064.3</v>
      </c>
      <c r="I3" s="155"/>
      <c r="J3" s="82"/>
      <c r="K3" s="79"/>
      <c r="L3" s="79"/>
      <c r="M3" s="83">
        <v>1</v>
      </c>
    </row>
    <row r="4" spans="1:13" ht="12">
      <c r="A4" s="58" t="s">
        <v>206</v>
      </c>
      <c r="B4" s="58" t="s">
        <v>207</v>
      </c>
      <c r="C4" s="78">
        <v>120000</v>
      </c>
      <c r="D4" s="87" t="s">
        <v>133</v>
      </c>
      <c r="E4" s="79">
        <v>120000</v>
      </c>
      <c r="F4" s="80">
        <v>44959</v>
      </c>
      <c r="G4" s="58"/>
      <c r="H4" s="81">
        <v>120000</v>
      </c>
      <c r="I4" s="81"/>
      <c r="J4" s="82"/>
      <c r="K4" s="81"/>
      <c r="L4" s="81"/>
      <c r="M4" s="83">
        <v>1</v>
      </c>
    </row>
    <row r="5" spans="1:13" ht="36">
      <c r="A5" s="58" t="s">
        <v>300</v>
      </c>
      <c r="B5" s="58" t="s">
        <v>301</v>
      </c>
      <c r="C5" s="259">
        <v>46728</v>
      </c>
      <c r="D5" s="87" t="s">
        <v>133</v>
      </c>
      <c r="E5" s="155">
        <v>46728</v>
      </c>
      <c r="F5" s="80">
        <v>45029</v>
      </c>
      <c r="G5" s="58" t="s">
        <v>529</v>
      </c>
      <c r="H5" s="81"/>
      <c r="I5" s="81">
        <v>46728</v>
      </c>
      <c r="J5" s="82"/>
      <c r="K5" s="81"/>
      <c r="L5" s="152"/>
      <c r="M5" s="83">
        <v>1</v>
      </c>
    </row>
    <row r="6" spans="1:13" s="141" customFormat="1" ht="24">
      <c r="A6" s="58" t="s">
        <v>304</v>
      </c>
      <c r="B6" s="58" t="s">
        <v>305</v>
      </c>
      <c r="C6" s="259">
        <v>6476.78</v>
      </c>
      <c r="D6" s="136" t="s">
        <v>133</v>
      </c>
      <c r="E6" s="398">
        <v>6476.78</v>
      </c>
      <c r="F6" s="118">
        <v>45029</v>
      </c>
      <c r="G6" s="142" t="s">
        <v>537</v>
      </c>
      <c r="H6" s="207"/>
      <c r="I6" s="263">
        <v>6476.78</v>
      </c>
      <c r="J6" s="93"/>
      <c r="K6" s="207"/>
      <c r="L6" s="207"/>
      <c r="M6" s="195">
        <v>1</v>
      </c>
    </row>
    <row r="7" spans="1:13" s="141" customFormat="1" ht="24">
      <c r="A7" s="62" t="s">
        <v>267</v>
      </c>
      <c r="B7" s="62" t="s">
        <v>309</v>
      </c>
      <c r="C7" s="207">
        <v>50000</v>
      </c>
      <c r="D7" s="195" t="s">
        <v>531</v>
      </c>
      <c r="E7" s="208">
        <v>0</v>
      </c>
      <c r="F7" s="118">
        <v>45029</v>
      </c>
      <c r="G7" s="262" t="s">
        <v>532</v>
      </c>
      <c r="H7" s="207"/>
      <c r="I7" s="207"/>
      <c r="J7" s="93"/>
      <c r="K7" s="207"/>
      <c r="L7" s="207"/>
      <c r="M7" s="195"/>
    </row>
    <row r="8" spans="1:13" s="269" customFormat="1" ht="84">
      <c r="A8" s="265" t="s">
        <v>312</v>
      </c>
      <c r="B8" s="268" t="s">
        <v>313</v>
      </c>
      <c r="C8" s="266">
        <v>35000</v>
      </c>
      <c r="D8" s="267" t="s">
        <v>133</v>
      </c>
      <c r="E8" s="272">
        <v>35000</v>
      </c>
      <c r="F8" s="271">
        <v>45029</v>
      </c>
      <c r="G8" s="58" t="s">
        <v>1171</v>
      </c>
      <c r="H8" s="266"/>
      <c r="I8" s="266">
        <v>35000</v>
      </c>
      <c r="J8" s="93"/>
      <c r="K8" s="266"/>
      <c r="L8" s="266"/>
      <c r="M8" s="267">
        <v>1</v>
      </c>
    </row>
    <row r="9" spans="1:13" s="141" customFormat="1" ht="60">
      <c r="A9" s="206" t="s">
        <v>316</v>
      </c>
      <c r="B9" s="206" t="s">
        <v>317</v>
      </c>
      <c r="C9" s="263">
        <v>15600</v>
      </c>
      <c r="D9" s="195" t="s">
        <v>133</v>
      </c>
      <c r="E9" s="208">
        <v>15600</v>
      </c>
      <c r="F9" s="118">
        <v>45029</v>
      </c>
      <c r="G9" s="58" t="s">
        <v>550</v>
      </c>
      <c r="H9" s="207"/>
      <c r="I9" s="207">
        <v>15600</v>
      </c>
      <c r="J9" s="93"/>
      <c r="K9" s="207"/>
      <c r="L9" s="207"/>
      <c r="M9" s="195">
        <v>1</v>
      </c>
    </row>
    <row r="10" spans="1:13" s="269" customFormat="1" ht="72">
      <c r="A10" s="265" t="s">
        <v>320</v>
      </c>
      <c r="B10" s="265" t="s">
        <v>321</v>
      </c>
      <c r="C10" s="266">
        <v>50000</v>
      </c>
      <c r="D10" s="267" t="s">
        <v>133</v>
      </c>
      <c r="E10" s="270">
        <v>50000</v>
      </c>
      <c r="F10" s="271" t="s">
        <v>1034</v>
      </c>
      <c r="G10" s="58" t="s">
        <v>1035</v>
      </c>
      <c r="H10" s="266"/>
      <c r="I10" s="266">
        <v>50000</v>
      </c>
      <c r="J10" s="93"/>
      <c r="K10" s="266"/>
      <c r="L10" s="266"/>
      <c r="M10" s="267">
        <v>1</v>
      </c>
    </row>
    <row r="11" spans="1:13" ht="24">
      <c r="A11" s="62" t="s">
        <v>323</v>
      </c>
      <c r="B11" s="62" t="s">
        <v>324</v>
      </c>
      <c r="C11" s="207">
        <v>40000</v>
      </c>
      <c r="D11" s="195"/>
      <c r="E11" s="260"/>
      <c r="F11" s="118"/>
      <c r="G11" s="62"/>
      <c r="H11" s="90"/>
      <c r="I11" s="90"/>
      <c r="J11" s="93"/>
      <c r="K11" s="90"/>
      <c r="L11" s="90"/>
      <c r="M11" s="91"/>
    </row>
    <row r="12" spans="1:13" ht="60">
      <c r="A12" s="62" t="s">
        <v>327</v>
      </c>
      <c r="B12" s="206" t="s">
        <v>328</v>
      </c>
      <c r="C12" s="207">
        <v>13830</v>
      </c>
      <c r="D12" s="195" t="s">
        <v>133</v>
      </c>
      <c r="E12" s="260">
        <v>13830</v>
      </c>
      <c r="F12" s="118">
        <v>45029</v>
      </c>
      <c r="G12" s="62" t="s">
        <v>551</v>
      </c>
      <c r="H12" s="90"/>
      <c r="I12" s="90">
        <v>13830</v>
      </c>
      <c r="J12" s="93"/>
      <c r="K12" s="90"/>
      <c r="L12" s="90"/>
      <c r="M12" s="91">
        <v>1</v>
      </c>
    </row>
    <row r="13" spans="1:13" ht="36">
      <c r="A13" s="62" t="s">
        <v>131</v>
      </c>
      <c r="B13" s="206" t="s">
        <v>329</v>
      </c>
      <c r="C13" s="207">
        <v>46000</v>
      </c>
      <c r="D13" s="195" t="s">
        <v>133</v>
      </c>
      <c r="E13" s="260">
        <v>46000</v>
      </c>
      <c r="F13" s="118" t="s">
        <v>775</v>
      </c>
      <c r="G13" s="62" t="s">
        <v>776</v>
      </c>
      <c r="H13" s="90"/>
      <c r="I13" s="90">
        <v>46000</v>
      </c>
      <c r="J13" s="93"/>
      <c r="K13" s="90"/>
      <c r="L13" s="90"/>
      <c r="M13" s="91">
        <v>1</v>
      </c>
    </row>
    <row r="14" spans="1:13" ht="36">
      <c r="A14" s="62" t="s">
        <v>178</v>
      </c>
      <c r="B14" s="206" t="s">
        <v>337</v>
      </c>
      <c r="C14" s="207">
        <v>25000</v>
      </c>
      <c r="D14" s="195" t="s">
        <v>133</v>
      </c>
      <c r="E14" s="260">
        <v>25000</v>
      </c>
      <c r="F14" s="264" t="s">
        <v>1028</v>
      </c>
      <c r="G14" s="62" t="s">
        <v>1029</v>
      </c>
      <c r="H14" s="90"/>
      <c r="I14" s="90">
        <v>25000</v>
      </c>
      <c r="J14" s="93"/>
      <c r="K14" s="90"/>
      <c r="L14" s="90"/>
      <c r="M14" s="91">
        <v>1</v>
      </c>
    </row>
    <row r="15" spans="1:13" ht="24">
      <c r="A15" s="62" t="s">
        <v>340</v>
      </c>
      <c r="B15" s="206" t="s">
        <v>341</v>
      </c>
      <c r="C15" s="207">
        <v>30000</v>
      </c>
      <c r="D15" s="195" t="s">
        <v>133</v>
      </c>
      <c r="E15" s="260">
        <v>20000</v>
      </c>
      <c r="F15" s="118" t="s">
        <v>970</v>
      </c>
      <c r="G15" s="62" t="s">
        <v>971</v>
      </c>
      <c r="H15" s="90"/>
      <c r="I15" s="90">
        <v>20000</v>
      </c>
      <c r="J15" s="93"/>
      <c r="K15" s="90"/>
      <c r="L15" s="90"/>
      <c r="M15" s="91">
        <v>1</v>
      </c>
    </row>
    <row r="16" spans="1:13" ht="36">
      <c r="A16" s="62" t="s">
        <v>128</v>
      </c>
      <c r="B16" s="206" t="s">
        <v>342</v>
      </c>
      <c r="C16" s="207">
        <v>207853</v>
      </c>
      <c r="D16" s="195" t="s">
        <v>133</v>
      </c>
      <c r="E16" s="260">
        <v>69371</v>
      </c>
      <c r="F16" s="118">
        <v>45029</v>
      </c>
      <c r="G16" s="62" t="s">
        <v>535</v>
      </c>
      <c r="H16" s="90"/>
      <c r="I16" s="90">
        <v>69371</v>
      </c>
      <c r="J16" s="93"/>
      <c r="K16" s="90"/>
      <c r="L16" s="90"/>
      <c r="M16" s="91">
        <v>1</v>
      </c>
    </row>
    <row r="17" spans="1:13" ht="36">
      <c r="A17" s="62" t="s">
        <v>343</v>
      </c>
      <c r="B17" s="62" t="s">
        <v>344</v>
      </c>
      <c r="C17" s="207">
        <v>70000</v>
      </c>
      <c r="D17" s="195" t="s">
        <v>133</v>
      </c>
      <c r="E17" s="260">
        <v>70000</v>
      </c>
      <c r="F17" s="118"/>
      <c r="G17" s="62" t="s">
        <v>536</v>
      </c>
      <c r="H17" s="90"/>
      <c r="I17" s="90">
        <v>70000</v>
      </c>
      <c r="J17" s="93"/>
      <c r="K17" s="90"/>
      <c r="L17" s="90"/>
      <c r="M17" s="91">
        <v>1</v>
      </c>
    </row>
    <row r="18" spans="1:13" ht="36">
      <c r="A18" s="62" t="s">
        <v>118</v>
      </c>
      <c r="B18" s="62" t="s">
        <v>119</v>
      </c>
      <c r="C18" s="207">
        <v>30000</v>
      </c>
      <c r="D18" s="195" t="s">
        <v>133</v>
      </c>
      <c r="E18" s="260">
        <v>19285</v>
      </c>
      <c r="F18" s="118">
        <v>45029</v>
      </c>
      <c r="G18" s="62" t="s">
        <v>625</v>
      </c>
      <c r="H18" s="90"/>
      <c r="I18" s="90">
        <v>19285</v>
      </c>
      <c r="J18" s="93"/>
      <c r="K18" s="90"/>
      <c r="L18" s="90"/>
      <c r="M18" s="91">
        <v>1</v>
      </c>
    </row>
    <row r="19" spans="1:13" ht="36">
      <c r="A19" s="62" t="s">
        <v>347</v>
      </c>
      <c r="B19" s="206" t="s">
        <v>348</v>
      </c>
      <c r="C19" s="207">
        <v>33755</v>
      </c>
      <c r="D19" s="195" t="s">
        <v>133</v>
      </c>
      <c r="E19" s="260">
        <v>33755</v>
      </c>
      <c r="F19" s="118">
        <v>44956</v>
      </c>
      <c r="G19" s="62" t="s">
        <v>349</v>
      </c>
      <c r="H19" s="90">
        <v>33755</v>
      </c>
      <c r="I19" s="90"/>
      <c r="J19" s="93"/>
      <c r="K19" s="90"/>
      <c r="L19" s="90"/>
      <c r="M19" s="91">
        <v>1</v>
      </c>
    </row>
    <row r="20" spans="1:13" ht="96">
      <c r="A20" s="62" t="s">
        <v>120</v>
      </c>
      <c r="B20" s="206" t="s">
        <v>121</v>
      </c>
      <c r="C20" s="207">
        <v>50000</v>
      </c>
      <c r="D20" s="195" t="s">
        <v>133</v>
      </c>
      <c r="E20" s="260">
        <v>50000</v>
      </c>
      <c r="F20" s="118">
        <v>44897</v>
      </c>
      <c r="G20" s="51" t="s">
        <v>397</v>
      </c>
      <c r="H20" s="90"/>
      <c r="I20" s="90">
        <v>25000</v>
      </c>
      <c r="J20" s="93"/>
      <c r="K20" s="90"/>
      <c r="L20" s="90"/>
      <c r="M20" s="91">
        <v>1</v>
      </c>
    </row>
    <row r="21" spans="1:13" ht="12">
      <c r="A21" s="62" t="s">
        <v>491</v>
      </c>
      <c r="B21" s="206" t="s">
        <v>477</v>
      </c>
      <c r="C21" s="207">
        <v>5000</v>
      </c>
      <c r="D21" s="195" t="s">
        <v>133</v>
      </c>
      <c r="E21" s="260">
        <v>5000</v>
      </c>
      <c r="F21" s="118">
        <v>45013</v>
      </c>
      <c r="G21" s="75" t="s">
        <v>552</v>
      </c>
      <c r="H21" s="90">
        <v>5000</v>
      </c>
      <c r="I21" s="90"/>
      <c r="J21" s="93"/>
      <c r="K21" s="90"/>
      <c r="L21" s="90"/>
      <c r="M21" s="91">
        <v>1</v>
      </c>
    </row>
    <row r="22" spans="1:13" ht="12">
      <c r="A22" s="62" t="s">
        <v>482</v>
      </c>
      <c r="B22" s="206" t="s">
        <v>492</v>
      </c>
      <c r="C22" s="207">
        <v>5000</v>
      </c>
      <c r="D22" s="195" t="s">
        <v>133</v>
      </c>
      <c r="E22" s="260">
        <v>5000</v>
      </c>
      <c r="F22" s="118">
        <v>45013</v>
      </c>
      <c r="G22" s="75" t="s">
        <v>552</v>
      </c>
      <c r="H22" s="90">
        <v>5000</v>
      </c>
      <c r="I22" s="90"/>
      <c r="J22" s="93"/>
      <c r="K22" s="90"/>
      <c r="L22" s="90"/>
      <c r="M22" s="91">
        <v>1</v>
      </c>
    </row>
    <row r="23" spans="1:13" ht="12">
      <c r="A23" s="62" t="s">
        <v>479</v>
      </c>
      <c r="B23" s="206" t="s">
        <v>493</v>
      </c>
      <c r="C23" s="207">
        <v>5000</v>
      </c>
      <c r="D23" s="195" t="s">
        <v>133</v>
      </c>
      <c r="E23" s="260">
        <v>5000</v>
      </c>
      <c r="F23" s="118">
        <v>45013</v>
      </c>
      <c r="G23" s="75" t="s">
        <v>552</v>
      </c>
      <c r="H23" s="90">
        <v>5000</v>
      </c>
      <c r="I23" s="90"/>
      <c r="J23" s="93"/>
      <c r="K23" s="90"/>
      <c r="L23" s="90"/>
      <c r="M23" s="91">
        <v>1</v>
      </c>
    </row>
    <row r="24" spans="1:13" ht="12">
      <c r="A24" s="62" t="s">
        <v>473</v>
      </c>
      <c r="B24" s="206" t="s">
        <v>474</v>
      </c>
      <c r="C24" s="207">
        <v>5000</v>
      </c>
      <c r="D24" s="195" t="s">
        <v>133</v>
      </c>
      <c r="E24" s="260">
        <v>5000</v>
      </c>
      <c r="F24" s="118">
        <v>45013</v>
      </c>
      <c r="G24" s="75" t="s">
        <v>552</v>
      </c>
      <c r="H24" s="90">
        <v>5000</v>
      </c>
      <c r="I24" s="90"/>
      <c r="J24" s="93"/>
      <c r="K24" s="90"/>
      <c r="L24" s="90"/>
      <c r="M24" s="91">
        <v>1</v>
      </c>
    </row>
    <row r="25" spans="1:13" ht="36">
      <c r="A25" s="62" t="s">
        <v>497</v>
      </c>
      <c r="B25" s="206" t="s">
        <v>498</v>
      </c>
      <c r="C25" s="207">
        <v>113000</v>
      </c>
      <c r="D25" s="195" t="s">
        <v>133</v>
      </c>
      <c r="E25" s="260">
        <v>113000</v>
      </c>
      <c r="F25" s="118">
        <v>45029</v>
      </c>
      <c r="G25" s="75" t="s">
        <v>533</v>
      </c>
      <c r="H25" s="90">
        <v>113000</v>
      </c>
      <c r="I25" s="90"/>
      <c r="J25" s="93"/>
      <c r="K25" s="90"/>
      <c r="L25" s="90"/>
      <c r="M25" s="91">
        <v>1</v>
      </c>
    </row>
    <row r="26" spans="1:13" ht="24">
      <c r="A26" s="62" t="s">
        <v>111</v>
      </c>
      <c r="B26" s="206" t="s">
        <v>567</v>
      </c>
      <c r="C26" s="207">
        <v>5000</v>
      </c>
      <c r="D26" s="195" t="s">
        <v>133</v>
      </c>
      <c r="E26" s="260">
        <v>5000</v>
      </c>
      <c r="F26" s="118">
        <v>45033</v>
      </c>
      <c r="G26" s="75" t="s">
        <v>568</v>
      </c>
      <c r="H26" s="90"/>
      <c r="I26" s="90">
        <v>5000</v>
      </c>
      <c r="J26" s="93"/>
      <c r="K26" s="90"/>
      <c r="L26" s="90"/>
      <c r="M26" s="91">
        <v>1</v>
      </c>
    </row>
    <row r="27" spans="1:13" ht="12">
      <c r="A27" s="62" t="s">
        <v>484</v>
      </c>
      <c r="B27" s="206" t="s">
        <v>485</v>
      </c>
      <c r="C27" s="207">
        <v>5000</v>
      </c>
      <c r="D27" s="195" t="s">
        <v>133</v>
      </c>
      <c r="E27" s="260">
        <v>5000</v>
      </c>
      <c r="F27" s="118">
        <v>45050</v>
      </c>
      <c r="G27" s="75" t="s">
        <v>552</v>
      </c>
      <c r="H27" s="90">
        <v>5000</v>
      </c>
      <c r="I27" s="90"/>
      <c r="J27" s="93"/>
      <c r="K27" s="90"/>
      <c r="L27" s="90"/>
      <c r="M27" s="91">
        <v>1</v>
      </c>
    </row>
    <row r="28" spans="1:13" ht="24">
      <c r="A28" s="62" t="s">
        <v>453</v>
      </c>
      <c r="B28" s="206" t="s">
        <v>632</v>
      </c>
      <c r="C28" s="207">
        <v>45000</v>
      </c>
      <c r="D28" s="195" t="s">
        <v>133</v>
      </c>
      <c r="E28" s="260">
        <v>45000</v>
      </c>
      <c r="F28" s="118">
        <v>45050</v>
      </c>
      <c r="G28" s="75" t="s">
        <v>633</v>
      </c>
      <c r="H28" s="90"/>
      <c r="I28" s="90">
        <v>45000</v>
      </c>
      <c r="J28" s="93"/>
      <c r="K28" s="90"/>
      <c r="L28" s="90">
        <v>45000</v>
      </c>
      <c r="M28" s="91">
        <v>1</v>
      </c>
    </row>
    <row r="29" spans="1:13" ht="12">
      <c r="A29" s="62" t="s">
        <v>486</v>
      </c>
      <c r="B29" s="206" t="s">
        <v>698</v>
      </c>
      <c r="C29" s="207">
        <v>5000</v>
      </c>
      <c r="D29" s="195" t="s">
        <v>133</v>
      </c>
      <c r="E29" s="260">
        <v>5000</v>
      </c>
      <c r="F29" s="118">
        <v>45082</v>
      </c>
      <c r="G29" s="62"/>
      <c r="H29" s="90">
        <v>5000</v>
      </c>
      <c r="I29" s="90"/>
      <c r="J29" s="93"/>
      <c r="K29" s="90"/>
      <c r="L29" s="90"/>
      <c r="M29" s="91">
        <v>1</v>
      </c>
    </row>
    <row r="30" spans="1:13" ht="12">
      <c r="A30" s="62" t="s">
        <v>799</v>
      </c>
      <c r="B30" s="206" t="s">
        <v>803</v>
      </c>
      <c r="C30" s="207">
        <v>15000</v>
      </c>
      <c r="D30" s="195" t="s">
        <v>133</v>
      </c>
      <c r="E30" s="260">
        <v>15000</v>
      </c>
      <c r="F30" s="118">
        <v>45113</v>
      </c>
      <c r="G30" s="62" t="s">
        <v>1205</v>
      </c>
      <c r="H30" s="90"/>
      <c r="I30" s="90">
        <v>15000</v>
      </c>
      <c r="J30" s="93"/>
      <c r="K30" s="90"/>
      <c r="L30" s="90">
        <v>15000</v>
      </c>
      <c r="M30" s="91">
        <v>1</v>
      </c>
    </row>
    <row r="31" spans="1:13" ht="12">
      <c r="A31" s="62" t="s">
        <v>657</v>
      </c>
      <c r="B31" s="206" t="s">
        <v>658</v>
      </c>
      <c r="C31" s="207">
        <v>5000</v>
      </c>
      <c r="D31" s="195" t="s">
        <v>133</v>
      </c>
      <c r="E31" s="260">
        <v>5000</v>
      </c>
      <c r="F31" s="118">
        <v>45113</v>
      </c>
      <c r="G31" s="62" t="s">
        <v>552</v>
      </c>
      <c r="H31" s="90">
        <v>5000</v>
      </c>
      <c r="I31" s="90"/>
      <c r="J31" s="93"/>
      <c r="K31" s="90"/>
      <c r="L31" s="90"/>
      <c r="M31" s="91">
        <v>1</v>
      </c>
    </row>
    <row r="32" spans="1:13" ht="13.5">
      <c r="A32" s="20" t="s">
        <v>883</v>
      </c>
      <c r="B32" s="206" t="s">
        <v>949</v>
      </c>
      <c r="C32" s="207">
        <v>6363</v>
      </c>
      <c r="D32" s="195" t="s">
        <v>133</v>
      </c>
      <c r="E32" s="260">
        <v>6363</v>
      </c>
      <c r="F32" s="118">
        <v>45149</v>
      </c>
      <c r="G32" s="62"/>
      <c r="H32" s="420">
        <v>6363</v>
      </c>
      <c r="I32" s="90"/>
      <c r="J32" s="93"/>
      <c r="K32" s="90"/>
      <c r="L32" s="90"/>
      <c r="M32" s="91">
        <v>1</v>
      </c>
    </row>
    <row r="33" spans="1:13" ht="13.5">
      <c r="A33" s="20" t="s">
        <v>884</v>
      </c>
      <c r="B33" s="206" t="s">
        <v>969</v>
      </c>
      <c r="C33" s="207">
        <v>5512</v>
      </c>
      <c r="D33" s="195" t="s">
        <v>133</v>
      </c>
      <c r="E33" s="260">
        <v>5512</v>
      </c>
      <c r="F33" s="118">
        <v>45149</v>
      </c>
      <c r="G33" s="62"/>
      <c r="H33" s="420">
        <v>5512</v>
      </c>
      <c r="I33" s="90"/>
      <c r="J33" s="93"/>
      <c r="K33" s="90"/>
      <c r="L33" s="90"/>
      <c r="M33" s="91">
        <v>1</v>
      </c>
    </row>
    <row r="34" spans="1:13" ht="13.5">
      <c r="A34" s="20" t="s">
        <v>885</v>
      </c>
      <c r="B34" s="206" t="s">
        <v>949</v>
      </c>
      <c r="C34" s="207">
        <v>7245</v>
      </c>
      <c r="D34" s="195" t="s">
        <v>133</v>
      </c>
      <c r="E34" s="260">
        <v>7245</v>
      </c>
      <c r="F34" s="118">
        <v>45149</v>
      </c>
      <c r="G34" s="62"/>
      <c r="H34" s="420">
        <v>7245</v>
      </c>
      <c r="I34" s="90"/>
      <c r="J34" s="93"/>
      <c r="K34" s="90"/>
      <c r="L34" s="90"/>
      <c r="M34" s="91">
        <v>1</v>
      </c>
    </row>
    <row r="35" spans="1:13" ht="13.5">
      <c r="A35" s="20" t="s">
        <v>886</v>
      </c>
      <c r="B35" s="206" t="s">
        <v>968</v>
      </c>
      <c r="C35" s="207">
        <v>1477</v>
      </c>
      <c r="D35" s="195" t="s">
        <v>133</v>
      </c>
      <c r="E35" s="260">
        <v>1477</v>
      </c>
      <c r="F35" s="118">
        <v>45149</v>
      </c>
      <c r="G35" s="62"/>
      <c r="H35" s="420">
        <v>1477</v>
      </c>
      <c r="I35" s="90"/>
      <c r="J35" s="93"/>
      <c r="K35" s="90"/>
      <c r="L35" s="90"/>
      <c r="M35" s="91">
        <v>1</v>
      </c>
    </row>
    <row r="36" spans="1:13" ht="13.5">
      <c r="A36" s="20" t="s">
        <v>887</v>
      </c>
      <c r="B36" s="206" t="s">
        <v>966</v>
      </c>
      <c r="C36" s="207">
        <v>2205</v>
      </c>
      <c r="D36" s="195" t="s">
        <v>133</v>
      </c>
      <c r="E36" s="260">
        <v>2205</v>
      </c>
      <c r="F36" s="118">
        <v>45149</v>
      </c>
      <c r="G36" s="62"/>
      <c r="H36" s="420">
        <v>2205</v>
      </c>
      <c r="I36" s="90"/>
      <c r="J36" s="93"/>
      <c r="K36" s="90"/>
      <c r="L36" s="90"/>
      <c r="M36" s="91">
        <v>1</v>
      </c>
    </row>
    <row r="37" spans="1:13" ht="13.5">
      <c r="A37" s="20" t="s">
        <v>888</v>
      </c>
      <c r="B37" s="206" t="s">
        <v>949</v>
      </c>
      <c r="C37" s="207">
        <v>4300</v>
      </c>
      <c r="D37" s="195" t="s">
        <v>133</v>
      </c>
      <c r="E37" s="260">
        <v>4300</v>
      </c>
      <c r="F37" s="118">
        <v>45149</v>
      </c>
      <c r="G37" s="62"/>
      <c r="H37" s="420">
        <v>4300</v>
      </c>
      <c r="I37" s="90"/>
      <c r="J37" s="93"/>
      <c r="K37" s="90"/>
      <c r="L37" s="90"/>
      <c r="M37" s="91">
        <v>1</v>
      </c>
    </row>
    <row r="38" spans="1:13" ht="13.5">
      <c r="A38" s="20" t="s">
        <v>889</v>
      </c>
      <c r="B38" s="206" t="s">
        <v>949</v>
      </c>
      <c r="C38" s="207">
        <v>17797</v>
      </c>
      <c r="D38" s="195" t="s">
        <v>133</v>
      </c>
      <c r="E38" s="260">
        <v>17797</v>
      </c>
      <c r="F38" s="118">
        <v>45149</v>
      </c>
      <c r="G38" s="62"/>
      <c r="H38" s="420">
        <v>17797</v>
      </c>
      <c r="I38" s="90"/>
      <c r="J38" s="93"/>
      <c r="K38" s="90"/>
      <c r="L38" s="90"/>
      <c r="M38" s="91">
        <v>1</v>
      </c>
    </row>
    <row r="39" spans="1:13" ht="13.5">
      <c r="A39" s="20" t="s">
        <v>890</v>
      </c>
      <c r="B39" s="206" t="s">
        <v>949</v>
      </c>
      <c r="C39" s="207">
        <v>4600</v>
      </c>
      <c r="D39" s="195" t="s">
        <v>133</v>
      </c>
      <c r="E39" s="260">
        <v>4600</v>
      </c>
      <c r="F39" s="118">
        <v>45149</v>
      </c>
      <c r="G39" s="62"/>
      <c r="H39" s="420">
        <v>4600</v>
      </c>
      <c r="I39" s="90"/>
      <c r="J39" s="93"/>
      <c r="K39" s="90"/>
      <c r="L39" s="90"/>
      <c r="M39" s="91">
        <v>1</v>
      </c>
    </row>
    <row r="40" spans="1:13" ht="13.5">
      <c r="A40" s="20" t="s">
        <v>891</v>
      </c>
      <c r="B40" s="206" t="s">
        <v>958</v>
      </c>
      <c r="C40" s="207">
        <v>2080</v>
      </c>
      <c r="D40" s="195" t="s">
        <v>133</v>
      </c>
      <c r="E40" s="260">
        <v>2080</v>
      </c>
      <c r="F40" s="118">
        <v>45149</v>
      </c>
      <c r="G40" s="62"/>
      <c r="H40" s="420">
        <v>2080</v>
      </c>
      <c r="I40" s="90"/>
      <c r="J40" s="93"/>
      <c r="K40" s="90"/>
      <c r="L40" s="90"/>
      <c r="M40" s="91">
        <v>1</v>
      </c>
    </row>
    <row r="41" spans="1:13" ht="13.5">
      <c r="A41" s="20" t="s">
        <v>892</v>
      </c>
      <c r="B41" s="206" t="s">
        <v>966</v>
      </c>
      <c r="C41" s="207">
        <v>1970</v>
      </c>
      <c r="D41" s="195" t="s">
        <v>133</v>
      </c>
      <c r="E41" s="260">
        <v>1970</v>
      </c>
      <c r="F41" s="118">
        <v>45149</v>
      </c>
      <c r="G41" s="62"/>
      <c r="H41" s="420">
        <v>1970</v>
      </c>
      <c r="I41" s="90"/>
      <c r="J41" s="93"/>
      <c r="K41" s="90">
        <v>1970</v>
      </c>
      <c r="L41" s="90"/>
      <c r="M41" s="91">
        <v>1</v>
      </c>
    </row>
    <row r="42" spans="1:13" ht="13.5">
      <c r="A42" s="20" t="s">
        <v>893</v>
      </c>
      <c r="B42" s="206" t="s">
        <v>954</v>
      </c>
      <c r="C42" s="207">
        <v>40000</v>
      </c>
      <c r="D42" s="195" t="s">
        <v>133</v>
      </c>
      <c r="E42" s="260">
        <v>40000</v>
      </c>
      <c r="F42" s="118">
        <v>45155</v>
      </c>
      <c r="G42" s="62"/>
      <c r="H42" s="420">
        <v>40000</v>
      </c>
      <c r="I42" s="90"/>
      <c r="J42" s="93"/>
      <c r="K42" s="90"/>
      <c r="L42" s="90"/>
      <c r="M42" s="91">
        <v>1</v>
      </c>
    </row>
    <row r="43" spans="1:13" ht="27">
      <c r="A43" s="20" t="s">
        <v>381</v>
      </c>
      <c r="B43" s="206" t="s">
        <v>954</v>
      </c>
      <c r="C43" s="207">
        <v>45000</v>
      </c>
      <c r="D43" s="195" t="s">
        <v>133</v>
      </c>
      <c r="E43" s="260">
        <v>45000</v>
      </c>
      <c r="F43" s="118">
        <v>45149</v>
      </c>
      <c r="G43" s="62"/>
      <c r="H43" s="420">
        <v>45000</v>
      </c>
      <c r="I43" s="90"/>
      <c r="J43" s="93"/>
      <c r="K43" s="90"/>
      <c r="L43" s="90"/>
      <c r="M43" s="91">
        <v>1</v>
      </c>
    </row>
    <row r="44" spans="1:13" ht="27">
      <c r="A44" s="20" t="s">
        <v>381</v>
      </c>
      <c r="B44" s="206" t="s">
        <v>955</v>
      </c>
      <c r="C44" s="207">
        <v>76000</v>
      </c>
      <c r="D44" s="195" t="s">
        <v>133</v>
      </c>
      <c r="E44" s="260">
        <v>38000</v>
      </c>
      <c r="F44" s="118">
        <v>45149</v>
      </c>
      <c r="G44" s="62"/>
      <c r="H44" s="420">
        <v>38000</v>
      </c>
      <c r="I44" s="90"/>
      <c r="J44" s="93"/>
      <c r="K44" s="90"/>
      <c r="L44" s="90"/>
      <c r="M44" s="91">
        <v>1</v>
      </c>
    </row>
    <row r="45" spans="1:13" ht="27">
      <c r="A45" s="20" t="s">
        <v>899</v>
      </c>
      <c r="B45" s="206" t="s">
        <v>950</v>
      </c>
      <c r="C45" s="207">
        <v>9675</v>
      </c>
      <c r="D45" s="195" t="s">
        <v>133</v>
      </c>
      <c r="E45" s="260">
        <v>9675</v>
      </c>
      <c r="F45" s="118">
        <v>45149</v>
      </c>
      <c r="G45" s="62"/>
      <c r="H45" s="90"/>
      <c r="I45" s="420">
        <v>9675</v>
      </c>
      <c r="J45" s="93"/>
      <c r="K45" s="90"/>
      <c r="L45" s="90"/>
      <c r="M45" s="91">
        <v>1</v>
      </c>
    </row>
    <row r="46" spans="1:13" ht="13.5">
      <c r="A46" s="20" t="s">
        <v>900</v>
      </c>
      <c r="B46" s="206" t="s">
        <v>956</v>
      </c>
      <c r="C46" s="207">
        <v>12000</v>
      </c>
      <c r="D46" s="195" t="s">
        <v>133</v>
      </c>
      <c r="E46" s="260">
        <v>12000</v>
      </c>
      <c r="F46" s="118">
        <v>45149</v>
      </c>
      <c r="G46" s="62"/>
      <c r="H46" s="90"/>
      <c r="I46" s="420">
        <v>12000</v>
      </c>
      <c r="J46" s="93"/>
      <c r="K46" s="90"/>
      <c r="L46" s="90"/>
      <c r="M46" s="91">
        <v>1</v>
      </c>
    </row>
    <row r="47" spans="1:13" ht="48">
      <c r="A47" s="20" t="s">
        <v>902</v>
      </c>
      <c r="B47" s="206" t="s">
        <v>947</v>
      </c>
      <c r="C47" s="207">
        <v>7000</v>
      </c>
      <c r="D47" s="437" t="s">
        <v>948</v>
      </c>
      <c r="E47" s="260">
        <v>5000</v>
      </c>
      <c r="F47" s="118">
        <v>45149</v>
      </c>
      <c r="G47" s="62" t="s">
        <v>1467</v>
      </c>
      <c r="H47" s="90"/>
      <c r="I47" s="420">
        <v>5000</v>
      </c>
      <c r="J47" s="93"/>
      <c r="K47" s="90"/>
      <c r="L47" s="90"/>
      <c r="M47" s="91">
        <v>1</v>
      </c>
    </row>
    <row r="48" spans="1:13" ht="13.5">
      <c r="A48" s="20" t="s">
        <v>639</v>
      </c>
      <c r="B48" s="206" t="s">
        <v>918</v>
      </c>
      <c r="C48" s="263">
        <v>20493.47</v>
      </c>
      <c r="D48" s="195" t="s">
        <v>133</v>
      </c>
      <c r="E48" s="423">
        <v>20493.47</v>
      </c>
      <c r="F48" s="118">
        <v>45149</v>
      </c>
      <c r="G48" s="62"/>
      <c r="H48" s="90"/>
      <c r="I48" s="420">
        <v>20493.47</v>
      </c>
      <c r="J48" s="93"/>
      <c r="K48" s="90"/>
      <c r="L48" s="90"/>
      <c r="M48" s="91">
        <v>1</v>
      </c>
    </row>
    <row r="49" spans="1:13" ht="13.5">
      <c r="A49" s="20" t="s">
        <v>903</v>
      </c>
      <c r="B49" s="206" t="s">
        <v>961</v>
      </c>
      <c r="C49" s="207">
        <v>30000</v>
      </c>
      <c r="D49" s="195" t="s">
        <v>133</v>
      </c>
      <c r="E49" s="260">
        <v>30000</v>
      </c>
      <c r="F49" s="118">
        <v>45149</v>
      </c>
      <c r="G49" s="62"/>
      <c r="H49" s="90"/>
      <c r="I49" s="420">
        <v>30000</v>
      </c>
      <c r="J49" s="93"/>
      <c r="K49" s="90"/>
      <c r="L49" s="90"/>
      <c r="M49" s="91">
        <v>1</v>
      </c>
    </row>
    <row r="50" spans="1:13" ht="12">
      <c r="A50" s="62" t="s">
        <v>733</v>
      </c>
      <c r="B50" s="206" t="s">
        <v>1032</v>
      </c>
      <c r="C50" s="207">
        <v>15000</v>
      </c>
      <c r="D50" s="195" t="s">
        <v>133</v>
      </c>
      <c r="E50" s="260">
        <v>15000</v>
      </c>
      <c r="F50" s="118">
        <v>45174</v>
      </c>
      <c r="G50" s="62" t="s">
        <v>1205</v>
      </c>
      <c r="H50" s="90"/>
      <c r="I50" s="90">
        <v>15000</v>
      </c>
      <c r="J50" s="93"/>
      <c r="K50" s="90"/>
      <c r="L50" s="90">
        <v>15000</v>
      </c>
      <c r="M50" s="91">
        <v>1</v>
      </c>
    </row>
    <row r="51" spans="1:13" ht="12">
      <c r="A51" s="62" t="s">
        <v>780</v>
      </c>
      <c r="B51" s="206" t="s">
        <v>781</v>
      </c>
      <c r="C51" s="207">
        <v>5000</v>
      </c>
      <c r="D51" s="195" t="s">
        <v>133</v>
      </c>
      <c r="E51" s="260">
        <v>5000</v>
      </c>
      <c r="F51" s="118">
        <v>45174</v>
      </c>
      <c r="G51" s="62" t="s">
        <v>1033</v>
      </c>
      <c r="H51" s="90">
        <v>5000</v>
      </c>
      <c r="I51" s="90"/>
      <c r="J51" s="93"/>
      <c r="K51" s="90"/>
      <c r="L51" s="90"/>
      <c r="M51" s="91">
        <v>1</v>
      </c>
    </row>
    <row r="52" spans="1:13" ht="12">
      <c r="A52" s="62" t="s">
        <v>407</v>
      </c>
      <c r="B52" s="206" t="s">
        <v>1049</v>
      </c>
      <c r="C52" s="207">
        <v>30000</v>
      </c>
      <c r="D52" s="195" t="s">
        <v>133</v>
      </c>
      <c r="E52" s="260">
        <v>30000</v>
      </c>
      <c r="F52" s="118">
        <v>45181</v>
      </c>
      <c r="G52" s="62" t="s">
        <v>1205</v>
      </c>
      <c r="H52" s="90"/>
      <c r="I52" s="90">
        <v>30000</v>
      </c>
      <c r="J52" s="93"/>
      <c r="K52" s="90"/>
      <c r="L52" s="90">
        <v>30000</v>
      </c>
      <c r="M52" s="91">
        <v>1</v>
      </c>
    </row>
    <row r="53" spans="1:13" ht="24">
      <c r="A53" s="62" t="s">
        <v>634</v>
      </c>
      <c r="B53" s="62" t="s">
        <v>1050</v>
      </c>
      <c r="C53" s="207">
        <v>15000</v>
      </c>
      <c r="D53" s="195" t="s">
        <v>133</v>
      </c>
      <c r="E53" s="260">
        <v>15000</v>
      </c>
      <c r="F53" s="118">
        <v>45181</v>
      </c>
      <c r="G53" s="62" t="s">
        <v>1205</v>
      </c>
      <c r="H53" s="90"/>
      <c r="I53" s="90">
        <v>15000</v>
      </c>
      <c r="J53" s="93"/>
      <c r="K53" s="90"/>
      <c r="L53" s="90">
        <v>15000</v>
      </c>
      <c r="M53" s="91">
        <v>1</v>
      </c>
    </row>
    <row r="54" spans="1:13" ht="24">
      <c r="A54" s="62" t="s">
        <v>933</v>
      </c>
      <c r="B54" s="62" t="s">
        <v>934</v>
      </c>
      <c r="C54" s="207">
        <v>20000</v>
      </c>
      <c r="D54" s="195" t="s">
        <v>133</v>
      </c>
      <c r="E54" s="260">
        <v>20000</v>
      </c>
      <c r="F54" s="118">
        <v>45189</v>
      </c>
      <c r="G54" s="62" t="s">
        <v>1063</v>
      </c>
      <c r="H54" s="90"/>
      <c r="I54" s="90">
        <v>20000</v>
      </c>
      <c r="J54" s="93"/>
      <c r="K54" s="90"/>
      <c r="L54" s="90"/>
      <c r="M54" s="91">
        <v>1</v>
      </c>
    </row>
    <row r="55" spans="1:13" ht="12">
      <c r="A55" s="62" t="s">
        <v>1083</v>
      </c>
      <c r="B55" s="62" t="s">
        <v>1084</v>
      </c>
      <c r="C55" s="207">
        <v>1000</v>
      </c>
      <c r="D55" s="195" t="s">
        <v>133</v>
      </c>
      <c r="E55" s="260">
        <v>1000</v>
      </c>
      <c r="F55" s="118">
        <v>45197</v>
      </c>
      <c r="G55" s="62"/>
      <c r="H55" s="90">
        <v>1000</v>
      </c>
      <c r="I55" s="90"/>
      <c r="J55" s="93"/>
      <c r="K55" s="90"/>
      <c r="L55" s="90">
        <v>1000</v>
      </c>
      <c r="M55" s="91">
        <v>1</v>
      </c>
    </row>
    <row r="56" spans="1:13" ht="12">
      <c r="A56" s="62" t="s">
        <v>188</v>
      </c>
      <c r="B56" s="62" t="s">
        <v>1113</v>
      </c>
      <c r="C56" s="207">
        <v>15000</v>
      </c>
      <c r="D56" s="195" t="s">
        <v>133</v>
      </c>
      <c r="E56" s="260">
        <v>15000</v>
      </c>
      <c r="F56" s="118">
        <v>45209</v>
      </c>
      <c r="G56" s="62" t="s">
        <v>1205</v>
      </c>
      <c r="H56" s="90"/>
      <c r="I56" s="90">
        <v>15000</v>
      </c>
      <c r="J56" s="93"/>
      <c r="K56" s="90"/>
      <c r="L56" s="90">
        <v>15000</v>
      </c>
      <c r="M56" s="91">
        <v>1</v>
      </c>
    </row>
    <row r="57" spans="1:13" ht="12">
      <c r="A57" s="62" t="s">
        <v>1081</v>
      </c>
      <c r="B57" s="62" t="s">
        <v>1082</v>
      </c>
      <c r="C57" s="207">
        <v>5000</v>
      </c>
      <c r="D57" s="195" t="s">
        <v>133</v>
      </c>
      <c r="E57" s="260">
        <v>5000</v>
      </c>
      <c r="F57" s="118">
        <v>45230</v>
      </c>
      <c r="G57" s="62" t="s">
        <v>1033</v>
      </c>
      <c r="H57" s="90">
        <v>5000</v>
      </c>
      <c r="I57" s="90"/>
      <c r="J57" s="93"/>
      <c r="K57" s="90"/>
      <c r="L57" s="90"/>
      <c r="M57" s="91">
        <v>1</v>
      </c>
    </row>
    <row r="58" spans="1:13" ht="12">
      <c r="A58" s="62" t="s">
        <v>834</v>
      </c>
      <c r="B58" s="62" t="s">
        <v>1208</v>
      </c>
      <c r="C58" s="207">
        <v>30000</v>
      </c>
      <c r="D58" s="195" t="s">
        <v>133</v>
      </c>
      <c r="E58" s="260">
        <v>30000</v>
      </c>
      <c r="F58" s="118">
        <v>45230</v>
      </c>
      <c r="G58" s="62" t="s">
        <v>1205</v>
      </c>
      <c r="H58" s="90"/>
      <c r="I58" s="90">
        <v>30000</v>
      </c>
      <c r="J58" s="93"/>
      <c r="K58" s="90"/>
      <c r="L58" s="90">
        <v>30000</v>
      </c>
      <c r="M58" s="91">
        <v>1</v>
      </c>
    </row>
    <row r="59" spans="1:13" ht="12">
      <c r="A59" s="62" t="s">
        <v>1235</v>
      </c>
      <c r="B59" s="62" t="s">
        <v>1236</v>
      </c>
      <c r="C59" s="207">
        <v>3000</v>
      </c>
      <c r="D59" s="195" t="s">
        <v>133</v>
      </c>
      <c r="E59" s="260">
        <v>3000</v>
      </c>
      <c r="F59" s="118">
        <v>45261</v>
      </c>
      <c r="G59" s="62" t="s">
        <v>1571</v>
      </c>
      <c r="H59" s="90"/>
      <c r="I59" s="90">
        <v>3000</v>
      </c>
      <c r="J59" s="93"/>
      <c r="K59" s="90"/>
      <c r="L59" s="90"/>
      <c r="M59" s="91">
        <v>1</v>
      </c>
    </row>
    <row r="60" spans="1:13" ht="12">
      <c r="A60" s="62" t="s">
        <v>1237</v>
      </c>
      <c r="B60" s="62" t="s">
        <v>1238</v>
      </c>
      <c r="C60" s="207">
        <v>1200</v>
      </c>
      <c r="D60" s="195" t="s">
        <v>133</v>
      </c>
      <c r="E60" s="260">
        <v>1200</v>
      </c>
      <c r="F60" s="118">
        <v>45261</v>
      </c>
      <c r="G60" s="62" t="s">
        <v>1571</v>
      </c>
      <c r="H60" s="90"/>
      <c r="I60" s="90">
        <v>1200</v>
      </c>
      <c r="J60" s="93"/>
      <c r="K60" s="90"/>
      <c r="L60" s="90"/>
      <c r="M60" s="91">
        <v>1</v>
      </c>
    </row>
    <row r="61" spans="1:13" ht="12">
      <c r="A61" s="62" t="s">
        <v>352</v>
      </c>
      <c r="B61" s="62" t="s">
        <v>1239</v>
      </c>
      <c r="C61" s="207">
        <v>5000</v>
      </c>
      <c r="D61" s="195" t="s">
        <v>133</v>
      </c>
      <c r="E61" s="260">
        <v>5000</v>
      </c>
      <c r="F61" s="118">
        <v>45261</v>
      </c>
      <c r="G61" s="62" t="s">
        <v>1571</v>
      </c>
      <c r="H61" s="90"/>
      <c r="I61" s="90">
        <v>5000</v>
      </c>
      <c r="J61" s="93"/>
      <c r="K61" s="90"/>
      <c r="L61" s="90"/>
      <c r="M61" s="91">
        <v>1</v>
      </c>
    </row>
    <row r="62" spans="1:13" ht="12">
      <c r="A62" s="62" t="s">
        <v>512</v>
      </c>
      <c r="B62" s="62" t="s">
        <v>1240</v>
      </c>
      <c r="C62" s="207">
        <v>22500</v>
      </c>
      <c r="D62" s="195" t="s">
        <v>133</v>
      </c>
      <c r="E62" s="260">
        <v>22500</v>
      </c>
      <c r="F62" s="118">
        <v>45261</v>
      </c>
      <c r="G62" s="62" t="s">
        <v>1571</v>
      </c>
      <c r="H62" s="90"/>
      <c r="I62" s="90">
        <v>22500</v>
      </c>
      <c r="J62" s="93"/>
      <c r="K62" s="90"/>
      <c r="L62" s="90"/>
      <c r="M62" s="91">
        <v>1</v>
      </c>
    </row>
    <row r="63" spans="1:13" ht="12">
      <c r="A63" s="62" t="s">
        <v>1241</v>
      </c>
      <c r="B63" s="62" t="s">
        <v>1242</v>
      </c>
      <c r="C63" s="207">
        <v>7500</v>
      </c>
      <c r="D63" s="195" t="s">
        <v>133</v>
      </c>
      <c r="E63" s="260">
        <v>7500</v>
      </c>
      <c r="F63" s="118">
        <v>45261</v>
      </c>
      <c r="G63" s="62" t="s">
        <v>1571</v>
      </c>
      <c r="H63" s="90">
        <v>7500</v>
      </c>
      <c r="I63" s="90"/>
      <c r="J63" s="93"/>
      <c r="K63" s="90"/>
      <c r="L63" s="90">
        <v>7500</v>
      </c>
      <c r="M63" s="91">
        <v>1</v>
      </c>
    </row>
    <row r="64" spans="1:13" ht="36">
      <c r="A64" s="62" t="s">
        <v>168</v>
      </c>
      <c r="B64" s="62" t="s">
        <v>1243</v>
      </c>
      <c r="C64" s="207">
        <v>30000</v>
      </c>
      <c r="D64" s="195" t="s">
        <v>133</v>
      </c>
      <c r="E64" s="260">
        <v>30000</v>
      </c>
      <c r="F64" s="118">
        <v>45261</v>
      </c>
      <c r="G64" s="62" t="s">
        <v>1615</v>
      </c>
      <c r="H64" s="90"/>
      <c r="I64" s="90">
        <v>30000</v>
      </c>
      <c r="J64" s="93"/>
      <c r="K64" s="90"/>
      <c r="L64" s="90"/>
      <c r="M64" s="91">
        <v>1</v>
      </c>
    </row>
    <row r="65" spans="1:13" ht="12">
      <c r="A65" s="62" t="s">
        <v>178</v>
      </c>
      <c r="B65" s="62" t="s">
        <v>337</v>
      </c>
      <c r="C65" s="207">
        <v>25000</v>
      </c>
      <c r="D65" s="195" t="s">
        <v>133</v>
      </c>
      <c r="E65" s="260">
        <v>25000</v>
      </c>
      <c r="F65" s="118">
        <v>45261</v>
      </c>
      <c r="G65" s="62" t="s">
        <v>1571</v>
      </c>
      <c r="H65" s="90">
        <v>25000</v>
      </c>
      <c r="I65" s="90"/>
      <c r="J65" s="93"/>
      <c r="K65" s="90"/>
      <c r="L65" s="90"/>
      <c r="M65" s="91">
        <v>1</v>
      </c>
    </row>
    <row r="66" spans="1:13" ht="12">
      <c r="A66" s="62" t="s">
        <v>111</v>
      </c>
      <c r="B66" s="62" t="s">
        <v>1301</v>
      </c>
      <c r="C66" s="207">
        <v>21226</v>
      </c>
      <c r="D66" s="195" t="s">
        <v>133</v>
      </c>
      <c r="E66" s="260">
        <v>21226</v>
      </c>
      <c r="F66" s="118">
        <v>45261</v>
      </c>
      <c r="G66" s="62" t="s">
        <v>1571</v>
      </c>
      <c r="H66" s="90"/>
      <c r="I66" s="90">
        <v>21226</v>
      </c>
      <c r="J66" s="93"/>
      <c r="K66" s="90"/>
      <c r="L66" s="90"/>
      <c r="M66" s="91">
        <v>1</v>
      </c>
    </row>
    <row r="67" spans="1:13" ht="12">
      <c r="A67" s="62" t="s">
        <v>502</v>
      </c>
      <c r="B67" s="62" t="s">
        <v>1304</v>
      </c>
      <c r="C67" s="207">
        <v>125000</v>
      </c>
      <c r="D67" s="195" t="s">
        <v>133</v>
      </c>
      <c r="E67" s="260">
        <v>125000</v>
      </c>
      <c r="F67" s="118">
        <v>45261</v>
      </c>
      <c r="G67" s="62" t="s">
        <v>1571</v>
      </c>
      <c r="H67" s="90"/>
      <c r="I67" s="90">
        <v>125000</v>
      </c>
      <c r="J67" s="93"/>
      <c r="K67" s="90"/>
      <c r="L67" s="90"/>
      <c r="M67" s="91">
        <v>1</v>
      </c>
    </row>
    <row r="68" spans="1:13" ht="24">
      <c r="A68" s="62" t="s">
        <v>1038</v>
      </c>
      <c r="B68" s="62" t="s">
        <v>1305</v>
      </c>
      <c r="C68" s="207">
        <v>50000</v>
      </c>
      <c r="D68" s="195" t="s">
        <v>1572</v>
      </c>
      <c r="E68" s="260"/>
      <c r="F68" s="118">
        <v>45261</v>
      </c>
      <c r="G68" s="62" t="s">
        <v>1585</v>
      </c>
      <c r="H68" s="90"/>
      <c r="I68" s="90"/>
      <c r="J68" s="93"/>
      <c r="K68" s="90"/>
      <c r="L68" s="90"/>
      <c r="M68" s="91"/>
    </row>
    <row r="69" spans="1:13" ht="12">
      <c r="A69" s="62" t="s">
        <v>1313</v>
      </c>
      <c r="B69" s="62" t="s">
        <v>1317</v>
      </c>
      <c r="C69" s="263">
        <v>36247.95</v>
      </c>
      <c r="D69" s="195" t="s">
        <v>133</v>
      </c>
      <c r="E69" s="423">
        <v>36247.95</v>
      </c>
      <c r="F69" s="118">
        <v>45261</v>
      </c>
      <c r="G69" s="62" t="s">
        <v>1571</v>
      </c>
      <c r="H69" s="90"/>
      <c r="I69" s="446">
        <v>36247.95</v>
      </c>
      <c r="J69" s="93"/>
      <c r="K69" s="90"/>
      <c r="L69" s="90"/>
      <c r="M69" s="91">
        <v>1</v>
      </c>
    </row>
    <row r="70" spans="1:13" ht="12">
      <c r="A70" s="62" t="s">
        <v>1314</v>
      </c>
      <c r="B70" s="62" t="s">
        <v>1318</v>
      </c>
      <c r="C70" s="207">
        <v>20000</v>
      </c>
      <c r="D70" s="195" t="s">
        <v>133</v>
      </c>
      <c r="E70" s="260">
        <v>20000</v>
      </c>
      <c r="F70" s="118">
        <v>45261</v>
      </c>
      <c r="G70" s="62" t="s">
        <v>1571</v>
      </c>
      <c r="H70" s="90"/>
      <c r="I70" s="90">
        <v>20000</v>
      </c>
      <c r="J70" s="93"/>
      <c r="K70" s="90"/>
      <c r="L70" s="90"/>
      <c r="M70" s="91">
        <v>1</v>
      </c>
    </row>
    <row r="71" spans="1:13" ht="12">
      <c r="A71" s="62" t="s">
        <v>1315</v>
      </c>
      <c r="B71" s="62" t="s">
        <v>1319</v>
      </c>
      <c r="C71" s="207">
        <v>35000</v>
      </c>
      <c r="D71" s="195" t="s">
        <v>133</v>
      </c>
      <c r="E71" s="260">
        <v>20000</v>
      </c>
      <c r="F71" s="118">
        <v>45261</v>
      </c>
      <c r="G71" s="62" t="s">
        <v>1590</v>
      </c>
      <c r="H71" s="90"/>
      <c r="I71" s="90">
        <v>20000</v>
      </c>
      <c r="J71" s="93"/>
      <c r="K71" s="90"/>
      <c r="L71" s="90"/>
      <c r="M71" s="91">
        <v>1</v>
      </c>
    </row>
    <row r="72" spans="1:13" ht="12">
      <c r="A72" s="62" t="s">
        <v>1316</v>
      </c>
      <c r="B72" s="62" t="s">
        <v>1320</v>
      </c>
      <c r="C72" s="207">
        <v>30000</v>
      </c>
      <c r="D72" s="195" t="s">
        <v>133</v>
      </c>
      <c r="E72" s="260">
        <v>30000</v>
      </c>
      <c r="F72" s="118">
        <v>45261</v>
      </c>
      <c r="G72" s="62" t="s">
        <v>1571</v>
      </c>
      <c r="H72" s="90"/>
      <c r="I72" s="90">
        <v>30000</v>
      </c>
      <c r="J72" s="93"/>
      <c r="K72" s="90"/>
      <c r="L72" s="90"/>
      <c r="M72" s="91">
        <v>1</v>
      </c>
    </row>
    <row r="73" spans="1:13" ht="12">
      <c r="A73" s="62" t="s">
        <v>588</v>
      </c>
      <c r="B73" s="62" t="s">
        <v>1149</v>
      </c>
      <c r="C73" s="207">
        <v>1000</v>
      </c>
      <c r="D73" s="195" t="s">
        <v>133</v>
      </c>
      <c r="E73" s="260">
        <v>1000</v>
      </c>
      <c r="F73" s="118">
        <v>45258</v>
      </c>
      <c r="G73" s="62" t="s">
        <v>1033</v>
      </c>
      <c r="H73" s="90">
        <v>1000</v>
      </c>
      <c r="I73" s="90"/>
      <c r="J73" s="93"/>
      <c r="K73" s="90"/>
      <c r="L73" s="90"/>
      <c r="M73" s="91">
        <v>1</v>
      </c>
    </row>
    <row r="74" spans="1:13" ht="12">
      <c r="A74" s="62" t="s">
        <v>885</v>
      </c>
      <c r="B74" s="206" t="s">
        <v>1278</v>
      </c>
      <c r="C74" s="207">
        <v>15000</v>
      </c>
      <c r="D74" s="195" t="s">
        <v>133</v>
      </c>
      <c r="E74" s="260">
        <v>10900</v>
      </c>
      <c r="F74" s="118">
        <v>45261</v>
      </c>
      <c r="G74" s="62"/>
      <c r="H74" s="90"/>
      <c r="I74" s="90">
        <v>10900</v>
      </c>
      <c r="J74" s="93"/>
      <c r="K74" s="90"/>
      <c r="L74" s="90"/>
      <c r="M74" s="91">
        <v>1</v>
      </c>
    </row>
    <row r="75" spans="1:13" ht="24">
      <c r="A75" s="62" t="s">
        <v>243</v>
      </c>
      <c r="B75" s="206" t="s">
        <v>1569</v>
      </c>
      <c r="C75" s="207">
        <v>15000</v>
      </c>
      <c r="D75" s="195" t="s">
        <v>133</v>
      </c>
      <c r="E75" s="260">
        <v>15000</v>
      </c>
      <c r="F75" s="118">
        <v>45267</v>
      </c>
      <c r="G75" s="62" t="s">
        <v>1205</v>
      </c>
      <c r="H75" s="90"/>
      <c r="I75" s="90">
        <v>15000</v>
      </c>
      <c r="J75" s="93"/>
      <c r="K75" s="90"/>
      <c r="L75" s="90">
        <v>15000</v>
      </c>
      <c r="M75" s="91">
        <v>1</v>
      </c>
    </row>
    <row r="76" spans="1:13" ht="12">
      <c r="A76" s="62" t="s">
        <v>822</v>
      </c>
      <c r="B76" s="206" t="s">
        <v>1653</v>
      </c>
      <c r="C76" s="207">
        <v>15000</v>
      </c>
      <c r="D76" s="195" t="s">
        <v>133</v>
      </c>
      <c r="E76" s="260">
        <v>15000</v>
      </c>
      <c r="F76" s="118">
        <v>45279</v>
      </c>
      <c r="G76" s="62" t="s">
        <v>1205</v>
      </c>
      <c r="H76" s="90"/>
      <c r="I76" s="90">
        <v>15000</v>
      </c>
      <c r="J76" s="93"/>
      <c r="K76" s="90"/>
      <c r="L76" s="90">
        <v>15000</v>
      </c>
      <c r="M76" s="91">
        <v>1</v>
      </c>
    </row>
    <row r="77" spans="1:13" ht="12">
      <c r="A77" s="62" t="s">
        <v>112</v>
      </c>
      <c r="B77" s="206" t="s">
        <v>1655</v>
      </c>
      <c r="C77" s="207">
        <v>22300</v>
      </c>
      <c r="D77" s="195" t="s">
        <v>133</v>
      </c>
      <c r="E77" s="260">
        <v>22300</v>
      </c>
      <c r="F77" s="118">
        <v>45279</v>
      </c>
      <c r="G77" s="62"/>
      <c r="H77" s="90"/>
      <c r="I77" s="90"/>
      <c r="J77" s="93"/>
      <c r="K77" s="90"/>
      <c r="L77" s="90"/>
      <c r="M77" s="91">
        <v>1</v>
      </c>
    </row>
    <row r="78" spans="1:13" ht="12">
      <c r="A78" s="62" t="s">
        <v>131</v>
      </c>
      <c r="B78" s="206" t="s">
        <v>1656</v>
      </c>
      <c r="C78" s="207">
        <v>15000</v>
      </c>
      <c r="D78" s="195" t="s">
        <v>133</v>
      </c>
      <c r="E78" s="260">
        <v>15000</v>
      </c>
      <c r="F78" s="118">
        <v>45279</v>
      </c>
      <c r="G78" s="62" t="s">
        <v>1205</v>
      </c>
      <c r="H78" s="90"/>
      <c r="I78" s="90">
        <v>15000</v>
      </c>
      <c r="J78" s="93"/>
      <c r="K78" s="90"/>
      <c r="L78" s="90">
        <v>15000</v>
      </c>
      <c r="M78" s="91">
        <v>1</v>
      </c>
    </row>
    <row r="79" spans="1:13" ht="12">
      <c r="A79" s="62"/>
      <c r="B79" s="206"/>
      <c r="C79" s="207"/>
      <c r="D79" s="195"/>
      <c r="E79" s="219"/>
      <c r="F79" s="220"/>
      <c r="G79" s="62"/>
      <c r="H79" s="90"/>
      <c r="I79" s="90"/>
      <c r="J79" s="93"/>
      <c r="K79" s="90"/>
      <c r="L79" s="90"/>
      <c r="M79" s="91"/>
    </row>
    <row r="80" spans="1:13" ht="12">
      <c r="A80" s="63"/>
      <c r="B80" s="63"/>
      <c r="C80" s="90"/>
      <c r="D80" s="91"/>
      <c r="E80" s="92"/>
      <c r="F80" s="91"/>
      <c r="G80" s="63"/>
      <c r="H80" s="90"/>
      <c r="I80" s="90"/>
      <c r="J80" s="93"/>
      <c r="K80" s="90"/>
      <c r="L80" s="90"/>
      <c r="M80" s="91"/>
    </row>
    <row r="81" spans="1:13" ht="12">
      <c r="A81" s="64"/>
      <c r="B81" s="64"/>
      <c r="C81" s="109"/>
      <c r="D81" s="110"/>
      <c r="E81" s="94"/>
      <c r="F81" s="110"/>
      <c r="G81" s="95" t="s">
        <v>10</v>
      </c>
      <c r="H81" s="96">
        <f>SUM(H2:H80)</f>
        <v>568868.3</v>
      </c>
      <c r="I81" s="96">
        <f>SUM(I2:I80)</f>
        <v>1079533.2</v>
      </c>
      <c r="J81" s="97"/>
      <c r="K81" s="98">
        <f>SUM(K2:K80)</f>
        <v>1970</v>
      </c>
      <c r="L81" s="98">
        <f>SUM(L2:L80)</f>
        <v>218500</v>
      </c>
      <c r="M81" s="99">
        <f>SUM(M2:M80)</f>
        <v>73</v>
      </c>
    </row>
    <row r="82" ht="12" thickBot="1">
      <c r="E82" s="222"/>
    </row>
    <row r="83" spans="1:8" ht="12" thickBot="1">
      <c r="A83" s="221"/>
      <c r="B83" s="221"/>
      <c r="C83" s="221"/>
      <c r="D83" s="221"/>
      <c r="E83" s="222"/>
      <c r="G83" s="103" t="s">
        <v>64</v>
      </c>
      <c r="H83" s="104">
        <f>H81+I81</f>
        <v>1648401.5</v>
      </c>
    </row>
    <row r="84" spans="1:4" ht="12">
      <c r="A84" s="221"/>
      <c r="B84" s="221"/>
      <c r="C84" s="221"/>
      <c r="D84" s="221"/>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J322"/>
  <sheetViews>
    <sheetView zoomScale="115" zoomScaleNormal="115" zoomScalePageLayoutView="0" workbookViewId="0" topLeftCell="A1">
      <pane ySplit="1" topLeftCell="A299" activePane="bottomLeft" state="frozen"/>
      <selection pane="topLeft" activeCell="A1" sqref="A1"/>
      <selection pane="bottomLeft" activeCell="A318" sqref="A318"/>
    </sheetView>
  </sheetViews>
  <sheetFormatPr defaultColWidth="9.140625" defaultRowHeight="15"/>
  <cols>
    <col min="1" max="1" width="53.28125" style="60" customWidth="1"/>
    <col min="2" max="2" width="13.28125" style="77" bestFit="1" customWidth="1"/>
    <col min="3" max="3" width="4.8515625" style="77" bestFit="1" customWidth="1"/>
    <col min="4" max="4" width="43.140625" style="60" customWidth="1"/>
    <col min="5" max="5" width="11.7109375" style="60" bestFit="1" customWidth="1"/>
    <col min="6" max="6" width="16.7109375" style="249" bestFit="1" customWidth="1"/>
    <col min="7" max="7" width="1.421875" style="157" customWidth="1"/>
    <col min="8" max="8" width="10.57421875" style="249" bestFit="1" customWidth="1"/>
    <col min="9" max="9" width="11.7109375" style="249" bestFit="1" customWidth="1"/>
    <col min="10" max="10" width="5.28125" style="77" bestFit="1" customWidth="1"/>
    <col min="11" max="16384" width="9.140625" style="60" customWidth="1"/>
  </cols>
  <sheetData>
    <row r="1" spans="1:10" ht="24">
      <c r="A1" s="200" t="s">
        <v>12</v>
      </c>
      <c r="B1" s="200" t="s">
        <v>23</v>
      </c>
      <c r="C1" s="200" t="s">
        <v>24</v>
      </c>
      <c r="D1" s="201" t="s">
        <v>17</v>
      </c>
      <c r="E1" s="202" t="s">
        <v>63</v>
      </c>
      <c r="F1" s="276" t="s">
        <v>27</v>
      </c>
      <c r="G1" s="203"/>
      <c r="H1" s="277" t="s">
        <v>61</v>
      </c>
      <c r="I1" s="277" t="s">
        <v>60</v>
      </c>
      <c r="J1" s="66" t="s">
        <v>62</v>
      </c>
    </row>
    <row r="2" spans="1:10" ht="12">
      <c r="A2" s="59" t="s">
        <v>162</v>
      </c>
      <c r="B2" s="83" t="s">
        <v>163</v>
      </c>
      <c r="C2" s="83" t="s">
        <v>164</v>
      </c>
      <c r="D2" s="59"/>
      <c r="E2" s="152">
        <v>400</v>
      </c>
      <c r="F2" s="152">
        <v>100</v>
      </c>
      <c r="G2" s="82"/>
      <c r="H2" s="152"/>
      <c r="I2" s="152">
        <v>400</v>
      </c>
      <c r="J2" s="83">
        <v>1</v>
      </c>
    </row>
    <row r="3" spans="1:10" ht="12">
      <c r="A3" s="59" t="s">
        <v>175</v>
      </c>
      <c r="B3" s="83" t="s">
        <v>176</v>
      </c>
      <c r="C3" s="83" t="s">
        <v>177</v>
      </c>
      <c r="D3" s="59"/>
      <c r="E3" s="152">
        <v>400</v>
      </c>
      <c r="F3" s="152">
        <v>100</v>
      </c>
      <c r="G3" s="82"/>
      <c r="H3" s="152"/>
      <c r="I3" s="152">
        <v>400</v>
      </c>
      <c r="J3" s="83">
        <v>1</v>
      </c>
    </row>
    <row r="4" spans="1:10" ht="12">
      <c r="A4" s="59" t="s">
        <v>178</v>
      </c>
      <c r="B4" s="83" t="s">
        <v>183</v>
      </c>
      <c r="C4" s="83" t="s">
        <v>184</v>
      </c>
      <c r="D4" s="59"/>
      <c r="E4" s="152">
        <v>2000</v>
      </c>
      <c r="F4" s="152">
        <v>500</v>
      </c>
      <c r="G4" s="82"/>
      <c r="H4" s="152"/>
      <c r="I4" s="152"/>
      <c r="J4" s="83">
        <v>1</v>
      </c>
    </row>
    <row r="5" spans="1:10" ht="12">
      <c r="A5" s="59" t="s">
        <v>179</v>
      </c>
      <c r="B5" s="83" t="s">
        <v>185</v>
      </c>
      <c r="C5" s="83" t="s">
        <v>184</v>
      </c>
      <c r="D5" s="59"/>
      <c r="E5" s="152">
        <v>2000</v>
      </c>
      <c r="F5" s="152">
        <v>500</v>
      </c>
      <c r="G5" s="82"/>
      <c r="H5" s="152"/>
      <c r="I5" s="152"/>
      <c r="J5" s="83">
        <v>1</v>
      </c>
    </row>
    <row r="6" spans="1:10" ht="12">
      <c r="A6" s="59" t="s">
        <v>180</v>
      </c>
      <c r="B6" s="83" t="s">
        <v>186</v>
      </c>
      <c r="C6" s="83" t="s">
        <v>184</v>
      </c>
      <c r="D6" s="59"/>
      <c r="E6" s="152">
        <v>7500</v>
      </c>
      <c r="F6" s="152">
        <v>2500</v>
      </c>
      <c r="G6" s="82"/>
      <c r="H6" s="152"/>
      <c r="I6" s="152"/>
      <c r="J6" s="83">
        <v>1</v>
      </c>
    </row>
    <row r="7" spans="1:10" ht="12">
      <c r="A7" s="59" t="s">
        <v>181</v>
      </c>
      <c r="B7" s="83" t="s">
        <v>187</v>
      </c>
      <c r="C7" s="83" t="s">
        <v>184</v>
      </c>
      <c r="D7" s="59"/>
      <c r="E7" s="152">
        <v>9000</v>
      </c>
      <c r="F7" s="152">
        <v>3000</v>
      </c>
      <c r="G7" s="82"/>
      <c r="H7" s="152">
        <v>9000</v>
      </c>
      <c r="I7" s="152"/>
      <c r="J7" s="83">
        <v>1</v>
      </c>
    </row>
    <row r="8" spans="1:10" ht="12">
      <c r="A8" s="59" t="s">
        <v>182</v>
      </c>
      <c r="B8" s="83" t="s">
        <v>187</v>
      </c>
      <c r="C8" s="83" t="s">
        <v>184</v>
      </c>
      <c r="D8" s="59"/>
      <c r="E8" s="152">
        <v>7500</v>
      </c>
      <c r="F8" s="152">
        <v>2500</v>
      </c>
      <c r="G8" s="82"/>
      <c r="H8" s="152">
        <v>7500</v>
      </c>
      <c r="I8" s="152"/>
      <c r="J8" s="83">
        <v>1</v>
      </c>
    </row>
    <row r="9" spans="1:10" ht="12">
      <c r="A9" s="59" t="s">
        <v>239</v>
      </c>
      <c r="B9" s="83" t="s">
        <v>163</v>
      </c>
      <c r="C9" s="83" t="s">
        <v>164</v>
      </c>
      <c r="D9" s="59"/>
      <c r="E9" s="152">
        <v>400</v>
      </c>
      <c r="F9" s="152">
        <v>100</v>
      </c>
      <c r="G9" s="82"/>
      <c r="H9" s="152"/>
      <c r="I9" s="152">
        <v>400</v>
      </c>
      <c r="J9" s="83">
        <v>1</v>
      </c>
    </row>
    <row r="10" spans="1:10" ht="12">
      <c r="A10" s="59" t="s">
        <v>240</v>
      </c>
      <c r="B10" s="83" t="s">
        <v>241</v>
      </c>
      <c r="C10" s="83" t="s">
        <v>164</v>
      </c>
      <c r="D10" s="59"/>
      <c r="E10" s="152">
        <v>200</v>
      </c>
      <c r="F10" s="152">
        <v>50</v>
      </c>
      <c r="G10" s="82"/>
      <c r="H10" s="152"/>
      <c r="I10" s="152">
        <v>200</v>
      </c>
      <c r="J10" s="83">
        <v>1</v>
      </c>
    </row>
    <row r="11" spans="1:10" ht="12">
      <c r="A11" s="59" t="s">
        <v>403</v>
      </c>
      <c r="B11" s="83" t="s">
        <v>186</v>
      </c>
      <c r="C11" s="83" t="s">
        <v>184</v>
      </c>
      <c r="D11" s="59"/>
      <c r="E11" s="152">
        <v>6000</v>
      </c>
      <c r="F11" s="152">
        <v>2000</v>
      </c>
      <c r="G11" s="82"/>
      <c r="H11" s="152"/>
      <c r="I11" s="152"/>
      <c r="J11" s="83">
        <v>1</v>
      </c>
    </row>
    <row r="12" spans="1:10" ht="12">
      <c r="A12" s="59" t="s">
        <v>404</v>
      </c>
      <c r="B12" s="83" t="s">
        <v>185</v>
      </c>
      <c r="C12" s="83" t="s">
        <v>184</v>
      </c>
      <c r="D12" s="59"/>
      <c r="E12" s="152">
        <v>400</v>
      </c>
      <c r="F12" s="152">
        <v>100</v>
      </c>
      <c r="G12" s="82"/>
      <c r="H12" s="152"/>
      <c r="I12" s="152"/>
      <c r="J12" s="83">
        <v>1</v>
      </c>
    </row>
    <row r="13" spans="1:10" ht="12">
      <c r="A13" s="59" t="s">
        <v>181</v>
      </c>
      <c r="B13" s="83" t="s">
        <v>187</v>
      </c>
      <c r="C13" s="83" t="s">
        <v>184</v>
      </c>
      <c r="D13" s="59"/>
      <c r="E13" s="152">
        <v>3000</v>
      </c>
      <c r="F13" s="152">
        <v>1000</v>
      </c>
      <c r="G13" s="82"/>
      <c r="H13" s="152">
        <v>3000</v>
      </c>
      <c r="I13" s="152"/>
      <c r="J13" s="83">
        <v>1</v>
      </c>
    </row>
    <row r="14" spans="1:10" ht="12">
      <c r="A14" s="59" t="s">
        <v>405</v>
      </c>
      <c r="B14" s="83" t="s">
        <v>420</v>
      </c>
      <c r="C14" s="83" t="s">
        <v>184</v>
      </c>
      <c r="D14" s="59"/>
      <c r="E14" s="152">
        <v>1500</v>
      </c>
      <c r="F14" s="152">
        <v>500</v>
      </c>
      <c r="G14" s="82"/>
      <c r="H14" s="152"/>
      <c r="I14" s="152">
        <v>1500</v>
      </c>
      <c r="J14" s="83">
        <v>1</v>
      </c>
    </row>
    <row r="15" spans="1:10" ht="12">
      <c r="A15" s="59" t="s">
        <v>188</v>
      </c>
      <c r="B15" s="83" t="s">
        <v>190</v>
      </c>
      <c r="C15" s="83" t="s">
        <v>191</v>
      </c>
      <c r="D15" s="59"/>
      <c r="E15" s="152">
        <v>12000</v>
      </c>
      <c r="F15" s="152">
        <v>3000</v>
      </c>
      <c r="G15" s="82"/>
      <c r="H15" s="152"/>
      <c r="I15" s="152">
        <v>12000</v>
      </c>
      <c r="J15" s="83">
        <v>1</v>
      </c>
    </row>
    <row r="16" spans="1:10" ht="12">
      <c r="A16" s="59" t="s">
        <v>406</v>
      </c>
      <c r="B16" s="83" t="s">
        <v>421</v>
      </c>
      <c r="C16" s="83" t="s">
        <v>184</v>
      </c>
      <c r="D16" s="59"/>
      <c r="E16" s="152">
        <v>5000</v>
      </c>
      <c r="F16" s="152">
        <v>5000</v>
      </c>
      <c r="G16" s="82"/>
      <c r="H16" s="152"/>
      <c r="I16" s="152">
        <v>5000</v>
      </c>
      <c r="J16" s="83">
        <v>1</v>
      </c>
    </row>
    <row r="17" spans="1:10" ht="12">
      <c r="A17" s="59" t="s">
        <v>403</v>
      </c>
      <c r="B17" s="83" t="s">
        <v>186</v>
      </c>
      <c r="C17" s="83" t="s">
        <v>184</v>
      </c>
      <c r="D17" s="59"/>
      <c r="E17" s="152">
        <v>400</v>
      </c>
      <c r="F17" s="152">
        <v>100</v>
      </c>
      <c r="G17" s="82"/>
      <c r="H17" s="152"/>
      <c r="I17" s="152"/>
      <c r="J17" s="83">
        <v>1</v>
      </c>
    </row>
    <row r="18" spans="1:10" ht="12">
      <c r="A18" s="59" t="s">
        <v>407</v>
      </c>
      <c r="B18" s="83" t="s">
        <v>420</v>
      </c>
      <c r="C18" s="83" t="s">
        <v>184</v>
      </c>
      <c r="D18" s="59"/>
      <c r="E18" s="152">
        <v>15000</v>
      </c>
      <c r="F18" s="152">
        <v>5000</v>
      </c>
      <c r="G18" s="82"/>
      <c r="H18" s="152"/>
      <c r="I18" s="152">
        <v>15000</v>
      </c>
      <c r="J18" s="83">
        <v>1</v>
      </c>
    </row>
    <row r="19" spans="1:10" ht="12">
      <c r="A19" s="59" t="s">
        <v>408</v>
      </c>
      <c r="B19" s="83" t="s">
        <v>420</v>
      </c>
      <c r="C19" s="83" t="s">
        <v>184</v>
      </c>
      <c r="D19" s="59"/>
      <c r="E19" s="152">
        <v>3000</v>
      </c>
      <c r="F19" s="152">
        <v>1000</v>
      </c>
      <c r="G19" s="82"/>
      <c r="H19" s="152"/>
      <c r="I19" s="152">
        <v>3000</v>
      </c>
      <c r="J19" s="83">
        <v>1</v>
      </c>
    </row>
    <row r="20" spans="1:10" ht="12">
      <c r="A20" s="59" t="s">
        <v>406</v>
      </c>
      <c r="B20" s="83" t="s">
        <v>421</v>
      </c>
      <c r="C20" s="83" t="s">
        <v>184</v>
      </c>
      <c r="D20" s="59"/>
      <c r="E20" s="152">
        <v>5000</v>
      </c>
      <c r="F20" s="152">
        <v>5000</v>
      </c>
      <c r="G20" s="82"/>
      <c r="H20" s="152"/>
      <c r="I20" s="152">
        <v>5000</v>
      </c>
      <c r="J20" s="83">
        <v>1</v>
      </c>
    </row>
    <row r="21" spans="1:10" ht="13.5">
      <c r="A21" s="59" t="s">
        <v>409</v>
      </c>
      <c r="B21" s="83" t="s">
        <v>420</v>
      </c>
      <c r="C21" s="83" t="s">
        <v>184</v>
      </c>
      <c r="D21" s="59"/>
      <c r="E21" s="74">
        <v>5000</v>
      </c>
      <c r="F21" s="152">
        <v>5000</v>
      </c>
      <c r="G21" s="82"/>
      <c r="H21" s="152"/>
      <c r="I21" s="152">
        <v>5000</v>
      </c>
      <c r="J21" s="83">
        <v>1</v>
      </c>
    </row>
    <row r="22" spans="1:10" ht="13.5">
      <c r="A22" s="59" t="s">
        <v>410</v>
      </c>
      <c r="B22" s="83" t="s">
        <v>420</v>
      </c>
      <c r="C22" s="83" t="s">
        <v>184</v>
      </c>
      <c r="D22" s="59"/>
      <c r="E22" s="74">
        <v>5000</v>
      </c>
      <c r="F22" s="152">
        <v>5000</v>
      </c>
      <c r="G22" s="82"/>
      <c r="H22" s="152"/>
      <c r="I22" s="152">
        <v>5000</v>
      </c>
      <c r="J22" s="83">
        <v>1</v>
      </c>
    </row>
    <row r="23" spans="1:10" ht="13.5">
      <c r="A23" s="59" t="s">
        <v>411</v>
      </c>
      <c r="B23" s="83" t="s">
        <v>420</v>
      </c>
      <c r="C23" s="83" t="s">
        <v>184</v>
      </c>
      <c r="D23" s="59"/>
      <c r="E23" s="74">
        <v>3000</v>
      </c>
      <c r="F23" s="152">
        <v>1000</v>
      </c>
      <c r="G23" s="82"/>
      <c r="H23" s="152"/>
      <c r="I23" s="152">
        <v>3000</v>
      </c>
      <c r="J23" s="83">
        <v>1</v>
      </c>
    </row>
    <row r="24" spans="1:10" ht="13.5">
      <c r="A24" s="59" t="s">
        <v>412</v>
      </c>
      <c r="B24" s="83" t="s">
        <v>190</v>
      </c>
      <c r="C24" s="83" t="s">
        <v>191</v>
      </c>
      <c r="D24" s="59"/>
      <c r="E24" s="74">
        <v>12000</v>
      </c>
      <c r="F24" s="152">
        <v>3000</v>
      </c>
      <c r="G24" s="82"/>
      <c r="H24" s="152"/>
      <c r="I24" s="152">
        <v>12000</v>
      </c>
      <c r="J24" s="83">
        <v>1</v>
      </c>
    </row>
    <row r="25" spans="1:10" ht="13.5">
      <c r="A25" s="59" t="s">
        <v>413</v>
      </c>
      <c r="B25" s="83" t="s">
        <v>422</v>
      </c>
      <c r="C25" s="83" t="s">
        <v>423</v>
      </c>
      <c r="D25" s="59"/>
      <c r="E25" s="74">
        <v>5000</v>
      </c>
      <c r="F25" s="152">
        <v>2500</v>
      </c>
      <c r="G25" s="82"/>
      <c r="H25" s="152"/>
      <c r="I25" s="152">
        <v>5000</v>
      </c>
      <c r="J25" s="83">
        <v>1</v>
      </c>
    </row>
    <row r="26" spans="1:10" ht="13.5">
      <c r="A26" s="59" t="s">
        <v>414</v>
      </c>
      <c r="B26" s="83" t="s">
        <v>420</v>
      </c>
      <c r="C26" s="83" t="s">
        <v>184</v>
      </c>
      <c r="D26" s="59"/>
      <c r="E26" s="74">
        <v>3000</v>
      </c>
      <c r="F26" s="152">
        <v>1000</v>
      </c>
      <c r="G26" s="82"/>
      <c r="H26" s="152"/>
      <c r="I26" s="152">
        <v>3000</v>
      </c>
      <c r="J26" s="83">
        <v>1</v>
      </c>
    </row>
    <row r="27" spans="1:10" ht="13.5">
      <c r="A27" s="59" t="s">
        <v>415</v>
      </c>
      <c r="B27" s="83" t="s">
        <v>163</v>
      </c>
      <c r="C27" s="83" t="s">
        <v>164</v>
      </c>
      <c r="D27" s="59"/>
      <c r="E27" s="74">
        <v>18000</v>
      </c>
      <c r="F27" s="152">
        <v>18000</v>
      </c>
      <c r="G27" s="82"/>
      <c r="H27" s="152"/>
      <c r="I27" s="152">
        <v>18000</v>
      </c>
      <c r="J27" s="83">
        <v>1</v>
      </c>
    </row>
    <row r="28" spans="1:10" ht="13.5">
      <c r="A28" s="59" t="s">
        <v>416</v>
      </c>
      <c r="B28" s="83" t="s">
        <v>424</v>
      </c>
      <c r="C28" s="83" t="s">
        <v>164</v>
      </c>
      <c r="D28" s="59"/>
      <c r="E28" s="74">
        <v>5000</v>
      </c>
      <c r="F28" s="152">
        <v>5000</v>
      </c>
      <c r="G28" s="82"/>
      <c r="H28" s="152"/>
      <c r="I28" s="152">
        <v>5000</v>
      </c>
      <c r="J28" s="83">
        <v>1</v>
      </c>
    </row>
    <row r="29" spans="1:10" ht="13.5">
      <c r="A29" s="59" t="s">
        <v>417</v>
      </c>
      <c r="B29" s="83" t="s">
        <v>425</v>
      </c>
      <c r="C29" s="83" t="s">
        <v>426</v>
      </c>
      <c r="D29" s="59"/>
      <c r="E29" s="74">
        <v>25000</v>
      </c>
      <c r="F29" s="152">
        <v>25000</v>
      </c>
      <c r="G29" s="82"/>
      <c r="H29" s="152"/>
      <c r="I29" s="152">
        <v>25000</v>
      </c>
      <c r="J29" s="83">
        <v>1</v>
      </c>
    </row>
    <row r="30" spans="1:10" ht="13.5">
      <c r="A30" s="39" t="s">
        <v>131</v>
      </c>
      <c r="B30" s="83" t="s">
        <v>163</v>
      </c>
      <c r="C30" s="83" t="s">
        <v>164</v>
      </c>
      <c r="D30" s="59"/>
      <c r="E30" s="74">
        <v>20000</v>
      </c>
      <c r="F30" s="152">
        <v>100000</v>
      </c>
      <c r="G30" s="82"/>
      <c r="H30" s="152"/>
      <c r="I30" s="152">
        <v>20000</v>
      </c>
      <c r="J30" s="83">
        <v>1</v>
      </c>
    </row>
    <row r="31" spans="1:10" ht="13.5">
      <c r="A31" s="59" t="s">
        <v>418</v>
      </c>
      <c r="B31" s="83" t="s">
        <v>419</v>
      </c>
      <c r="C31" s="83" t="s">
        <v>164</v>
      </c>
      <c r="D31" s="59"/>
      <c r="E31" s="74">
        <v>15000</v>
      </c>
      <c r="F31" s="152">
        <v>15000</v>
      </c>
      <c r="G31" s="82"/>
      <c r="H31" s="152"/>
      <c r="I31" s="152">
        <v>15000</v>
      </c>
      <c r="J31" s="83">
        <v>1</v>
      </c>
    </row>
    <row r="32" spans="1:10" ht="13.5">
      <c r="A32" s="59" t="s">
        <v>428</v>
      </c>
      <c r="B32" s="83" t="s">
        <v>186</v>
      </c>
      <c r="C32" s="83" t="s">
        <v>184</v>
      </c>
      <c r="D32" s="59"/>
      <c r="E32" s="74">
        <v>1500</v>
      </c>
      <c r="F32" s="155">
        <v>500</v>
      </c>
      <c r="G32" s="82"/>
      <c r="H32" s="152"/>
      <c r="I32" s="152"/>
      <c r="J32" s="83">
        <v>1</v>
      </c>
    </row>
    <row r="33" spans="1:10" ht="13.5">
      <c r="A33" s="59" t="s">
        <v>511</v>
      </c>
      <c r="B33" s="83" t="s">
        <v>523</v>
      </c>
      <c r="C33" s="83" t="s">
        <v>520</v>
      </c>
      <c r="D33" s="59"/>
      <c r="E33" s="74">
        <v>3000</v>
      </c>
      <c r="F33" s="155">
        <v>1000</v>
      </c>
      <c r="G33" s="82"/>
      <c r="H33" s="152"/>
      <c r="I33" s="152">
        <v>3000</v>
      </c>
      <c r="J33" s="83">
        <v>1</v>
      </c>
    </row>
    <row r="34" spans="1:10" ht="13.5">
      <c r="A34" s="59" t="s">
        <v>510</v>
      </c>
      <c r="B34" s="83" t="s">
        <v>163</v>
      </c>
      <c r="C34" s="83" t="s">
        <v>164</v>
      </c>
      <c r="D34" s="59"/>
      <c r="E34" s="74">
        <v>450</v>
      </c>
      <c r="F34" s="155">
        <v>150</v>
      </c>
      <c r="G34" s="82"/>
      <c r="H34" s="152"/>
      <c r="I34" s="152">
        <v>450</v>
      </c>
      <c r="J34" s="83">
        <v>1</v>
      </c>
    </row>
    <row r="35" spans="1:10" ht="13.5">
      <c r="A35" s="59" t="s">
        <v>118</v>
      </c>
      <c r="B35" s="83" t="s">
        <v>186</v>
      </c>
      <c r="C35" s="83" t="s">
        <v>184</v>
      </c>
      <c r="D35" s="59"/>
      <c r="E35" s="74">
        <v>1500</v>
      </c>
      <c r="F35" s="155">
        <v>500</v>
      </c>
      <c r="G35" s="82"/>
      <c r="H35" s="152"/>
      <c r="I35" s="152"/>
      <c r="J35" s="83">
        <v>1</v>
      </c>
    </row>
    <row r="36" spans="1:10" ht="13.5">
      <c r="A36" s="59" t="s">
        <v>521</v>
      </c>
      <c r="B36" s="83" t="s">
        <v>524</v>
      </c>
      <c r="C36" s="83" t="s">
        <v>191</v>
      </c>
      <c r="D36" s="59"/>
      <c r="E36" s="74">
        <v>8000</v>
      </c>
      <c r="F36" s="155">
        <v>2000</v>
      </c>
      <c r="G36" s="82"/>
      <c r="H36" s="152"/>
      <c r="I36" s="152">
        <v>8000</v>
      </c>
      <c r="J36" s="83">
        <v>1</v>
      </c>
    </row>
    <row r="37" spans="1:10" ht="13.5">
      <c r="A37" s="59" t="s">
        <v>522</v>
      </c>
      <c r="B37" s="83" t="s">
        <v>420</v>
      </c>
      <c r="C37" s="83" t="s">
        <v>184</v>
      </c>
      <c r="D37" s="59"/>
      <c r="E37" s="74">
        <v>4000</v>
      </c>
      <c r="F37" s="155">
        <v>2000</v>
      </c>
      <c r="G37" s="82"/>
      <c r="H37" s="152"/>
      <c r="I37" s="152">
        <v>4000</v>
      </c>
      <c r="J37" s="83">
        <v>1</v>
      </c>
    </row>
    <row r="38" spans="1:10" ht="13.5">
      <c r="A38" s="59" t="s">
        <v>507</v>
      </c>
      <c r="B38" s="83" t="s">
        <v>186</v>
      </c>
      <c r="C38" s="83" t="s">
        <v>184</v>
      </c>
      <c r="D38" s="59"/>
      <c r="E38" s="74">
        <v>1500</v>
      </c>
      <c r="F38" s="155">
        <v>500</v>
      </c>
      <c r="G38" s="82"/>
      <c r="H38" s="152"/>
      <c r="I38" s="152"/>
      <c r="J38" s="83">
        <v>1</v>
      </c>
    </row>
    <row r="39" spans="1:10" ht="13.5">
      <c r="A39" s="59" t="s">
        <v>506</v>
      </c>
      <c r="B39" s="83" t="s">
        <v>525</v>
      </c>
      <c r="C39" s="83" t="s">
        <v>423</v>
      </c>
      <c r="D39" s="59"/>
      <c r="E39" s="74">
        <v>1500</v>
      </c>
      <c r="F39" s="155">
        <v>500</v>
      </c>
      <c r="G39" s="82"/>
      <c r="H39" s="152"/>
      <c r="I39" s="152">
        <v>1500</v>
      </c>
      <c r="J39" s="83">
        <v>1</v>
      </c>
    </row>
    <row r="40" spans="1:10" ht="13.5">
      <c r="A40" s="59" t="s">
        <v>406</v>
      </c>
      <c r="B40" s="83" t="s">
        <v>421</v>
      </c>
      <c r="C40" s="83" t="s">
        <v>184</v>
      </c>
      <c r="D40" s="59"/>
      <c r="E40" s="74">
        <v>3000</v>
      </c>
      <c r="F40" s="155">
        <v>1000</v>
      </c>
      <c r="G40" s="82"/>
      <c r="H40" s="152"/>
      <c r="I40" s="152">
        <v>3000</v>
      </c>
      <c r="J40" s="83">
        <v>1</v>
      </c>
    </row>
    <row r="41" spans="1:10" ht="13.5">
      <c r="A41" s="59" t="s">
        <v>505</v>
      </c>
      <c r="B41" s="83" t="s">
        <v>420</v>
      </c>
      <c r="C41" s="83" t="s">
        <v>184</v>
      </c>
      <c r="D41" s="59"/>
      <c r="E41" s="74">
        <v>4000</v>
      </c>
      <c r="F41" s="155">
        <v>2000</v>
      </c>
      <c r="G41" s="82"/>
      <c r="H41" s="152"/>
      <c r="I41" s="152">
        <v>4000</v>
      </c>
      <c r="J41" s="83">
        <v>1</v>
      </c>
    </row>
    <row r="42" spans="1:10" ht="13.5">
      <c r="A42" s="59" t="s">
        <v>504</v>
      </c>
      <c r="B42" s="83" t="s">
        <v>526</v>
      </c>
      <c r="C42" s="83" t="s">
        <v>164</v>
      </c>
      <c r="D42" s="59"/>
      <c r="E42" s="74">
        <v>600</v>
      </c>
      <c r="F42" s="155">
        <v>200</v>
      </c>
      <c r="G42" s="82"/>
      <c r="H42" s="152"/>
      <c r="I42" s="152">
        <v>600</v>
      </c>
      <c r="J42" s="83">
        <v>1</v>
      </c>
    </row>
    <row r="43" spans="1:10" ht="13.5">
      <c r="A43" s="59" t="s">
        <v>503</v>
      </c>
      <c r="B43" s="83" t="s">
        <v>190</v>
      </c>
      <c r="C43" s="83" t="s">
        <v>191</v>
      </c>
      <c r="D43" s="59"/>
      <c r="E43" s="74">
        <v>4000</v>
      </c>
      <c r="F43" s="155">
        <v>1000</v>
      </c>
      <c r="G43" s="82"/>
      <c r="H43" s="152"/>
      <c r="I43" s="152">
        <v>4000</v>
      </c>
      <c r="J43" s="83">
        <v>1</v>
      </c>
    </row>
    <row r="44" spans="1:10" ht="13.5">
      <c r="A44" s="59" t="s">
        <v>463</v>
      </c>
      <c r="B44" s="83" t="s">
        <v>186</v>
      </c>
      <c r="C44" s="83" t="s">
        <v>184</v>
      </c>
      <c r="D44" s="59"/>
      <c r="E44" s="74">
        <v>1500</v>
      </c>
      <c r="F44" s="155">
        <v>500</v>
      </c>
      <c r="G44" s="82"/>
      <c r="H44" s="152"/>
      <c r="I44" s="152"/>
      <c r="J44" s="83">
        <v>1</v>
      </c>
    </row>
    <row r="45" spans="1:10" ht="13.5">
      <c r="A45" s="59" t="s">
        <v>243</v>
      </c>
      <c r="B45" s="83" t="s">
        <v>420</v>
      </c>
      <c r="C45" s="83" t="s">
        <v>184</v>
      </c>
      <c r="D45" s="59"/>
      <c r="E45" s="74">
        <v>6000</v>
      </c>
      <c r="F45" s="155">
        <v>3000</v>
      </c>
      <c r="G45" s="82"/>
      <c r="H45" s="152"/>
      <c r="I45" s="152">
        <v>6000</v>
      </c>
      <c r="J45" s="83">
        <v>1</v>
      </c>
    </row>
    <row r="46" spans="1:10" ht="13.5">
      <c r="A46" s="59" t="s">
        <v>502</v>
      </c>
      <c r="B46" s="83" t="s">
        <v>186</v>
      </c>
      <c r="C46" s="83" t="s">
        <v>184</v>
      </c>
      <c r="D46" s="59"/>
      <c r="E46" s="74">
        <v>1500</v>
      </c>
      <c r="F46" s="155">
        <v>500</v>
      </c>
      <c r="G46" s="82"/>
      <c r="H46" s="152"/>
      <c r="I46" s="152"/>
      <c r="J46" s="83">
        <v>1</v>
      </c>
    </row>
    <row r="47" spans="1:10" ht="13.5">
      <c r="A47" s="59" t="s">
        <v>618</v>
      </c>
      <c r="B47" s="83" t="s">
        <v>619</v>
      </c>
      <c r="C47" s="83" t="s">
        <v>620</v>
      </c>
      <c r="D47" s="59"/>
      <c r="E47" s="74">
        <v>300</v>
      </c>
      <c r="F47" s="155">
        <v>100</v>
      </c>
      <c r="G47" s="82"/>
      <c r="H47" s="152"/>
      <c r="I47" s="152">
        <v>300</v>
      </c>
      <c r="J47" s="83">
        <v>1</v>
      </c>
    </row>
    <row r="48" spans="1:10" ht="13.5">
      <c r="A48" s="59" t="s">
        <v>615</v>
      </c>
      <c r="B48" s="83" t="s">
        <v>163</v>
      </c>
      <c r="C48" s="83" t="s">
        <v>164</v>
      </c>
      <c r="D48" s="59"/>
      <c r="E48" s="74">
        <v>1176</v>
      </c>
      <c r="F48" s="155">
        <v>294</v>
      </c>
      <c r="G48" s="82"/>
      <c r="H48" s="152"/>
      <c r="I48" s="152">
        <v>1176</v>
      </c>
      <c r="J48" s="83">
        <v>1</v>
      </c>
    </row>
    <row r="49" spans="1:10" ht="13.5">
      <c r="A49" s="59" t="s">
        <v>616</v>
      </c>
      <c r="B49" s="83" t="s">
        <v>163</v>
      </c>
      <c r="C49" s="83" t="s">
        <v>164</v>
      </c>
      <c r="D49" s="59"/>
      <c r="E49" s="74">
        <v>39000</v>
      </c>
      <c r="F49" s="155">
        <v>13000</v>
      </c>
      <c r="G49" s="82"/>
      <c r="H49" s="152"/>
      <c r="I49" s="152">
        <v>39000</v>
      </c>
      <c r="J49" s="83">
        <v>1</v>
      </c>
    </row>
    <row r="50" spans="1:10" ht="13.5">
      <c r="A50" s="59" t="s">
        <v>617</v>
      </c>
      <c r="B50" s="83" t="s">
        <v>185</v>
      </c>
      <c r="C50" s="83" t="s">
        <v>184</v>
      </c>
      <c r="D50" s="59"/>
      <c r="E50" s="74">
        <v>400</v>
      </c>
      <c r="F50" s="155">
        <v>100</v>
      </c>
      <c r="G50" s="82"/>
      <c r="H50" s="152"/>
      <c r="I50" s="152"/>
      <c r="J50" s="83">
        <v>1</v>
      </c>
    </row>
    <row r="51" spans="1:10" ht="13.5">
      <c r="A51" s="59" t="s">
        <v>616</v>
      </c>
      <c r="B51" s="83" t="s">
        <v>163</v>
      </c>
      <c r="C51" s="83" t="s">
        <v>164</v>
      </c>
      <c r="D51" s="59"/>
      <c r="E51" s="74">
        <v>15000</v>
      </c>
      <c r="F51" s="155">
        <v>15000</v>
      </c>
      <c r="G51" s="82"/>
      <c r="H51" s="152"/>
      <c r="I51" s="152">
        <v>15000</v>
      </c>
      <c r="J51" s="83">
        <v>1</v>
      </c>
    </row>
    <row r="52" spans="1:10" ht="13.5">
      <c r="A52" s="59" t="s">
        <v>124</v>
      </c>
      <c r="B52" s="83" t="s">
        <v>186</v>
      </c>
      <c r="C52" s="83" t="s">
        <v>184</v>
      </c>
      <c r="D52" s="59"/>
      <c r="E52" s="74">
        <v>15000</v>
      </c>
      <c r="F52" s="155">
        <v>5000</v>
      </c>
      <c r="G52" s="82"/>
      <c r="H52" s="152"/>
      <c r="I52" s="152"/>
      <c r="J52" s="83">
        <v>1</v>
      </c>
    </row>
    <row r="53" spans="1:10" ht="13.5">
      <c r="A53" s="59" t="s">
        <v>626</v>
      </c>
      <c r="B53" s="83" t="s">
        <v>163</v>
      </c>
      <c r="C53" s="83" t="s">
        <v>164</v>
      </c>
      <c r="D53" s="59"/>
      <c r="E53" s="74">
        <v>2000</v>
      </c>
      <c r="F53" s="155">
        <v>500</v>
      </c>
      <c r="G53" s="82"/>
      <c r="H53" s="152"/>
      <c r="I53" s="152">
        <v>2000</v>
      </c>
      <c r="J53" s="83">
        <v>1</v>
      </c>
    </row>
    <row r="54" spans="1:10" ht="13.5">
      <c r="A54" s="59" t="s">
        <v>652</v>
      </c>
      <c r="B54" s="83" t="s">
        <v>163</v>
      </c>
      <c r="C54" s="83" t="s">
        <v>164</v>
      </c>
      <c r="D54" s="59"/>
      <c r="E54" s="74">
        <v>200</v>
      </c>
      <c r="F54" s="155">
        <v>50</v>
      </c>
      <c r="G54" s="82"/>
      <c r="H54" s="152"/>
      <c r="I54" s="152">
        <v>200</v>
      </c>
      <c r="J54" s="83">
        <v>1</v>
      </c>
    </row>
    <row r="55" spans="1:10" ht="13.5">
      <c r="A55" s="59" t="s">
        <v>651</v>
      </c>
      <c r="B55" s="83" t="s">
        <v>163</v>
      </c>
      <c r="C55" s="83" t="s">
        <v>164</v>
      </c>
      <c r="D55" s="59"/>
      <c r="E55" s="74">
        <v>800</v>
      </c>
      <c r="F55" s="155">
        <v>200</v>
      </c>
      <c r="G55" s="82"/>
      <c r="H55" s="152"/>
      <c r="I55" s="152">
        <v>800</v>
      </c>
      <c r="J55" s="83">
        <v>1</v>
      </c>
    </row>
    <row r="56" spans="1:10" ht="13.5">
      <c r="A56" s="59" t="s">
        <v>124</v>
      </c>
      <c r="B56" s="83" t="s">
        <v>186</v>
      </c>
      <c r="C56" s="83" t="s">
        <v>184</v>
      </c>
      <c r="D56" s="59"/>
      <c r="E56" s="74">
        <v>200</v>
      </c>
      <c r="F56" s="155">
        <v>50</v>
      </c>
      <c r="G56" s="82"/>
      <c r="H56" s="152"/>
      <c r="I56" s="152"/>
      <c r="J56" s="83">
        <v>1</v>
      </c>
    </row>
    <row r="57" spans="1:10" ht="13.5">
      <c r="A57" s="59" t="s">
        <v>268</v>
      </c>
      <c r="B57" s="83" t="s">
        <v>186</v>
      </c>
      <c r="C57" s="83" t="s">
        <v>184</v>
      </c>
      <c r="D57" s="59"/>
      <c r="E57" s="74">
        <v>1500</v>
      </c>
      <c r="F57" s="155">
        <v>500</v>
      </c>
      <c r="G57" s="82"/>
      <c r="H57" s="152"/>
      <c r="I57" s="152"/>
      <c r="J57" s="83">
        <v>1</v>
      </c>
    </row>
    <row r="58" spans="1:10" ht="13.5">
      <c r="A58" s="59" t="s">
        <v>626</v>
      </c>
      <c r="B58" s="83" t="s">
        <v>163</v>
      </c>
      <c r="C58" s="83" t="s">
        <v>164</v>
      </c>
      <c r="D58" s="59"/>
      <c r="E58" s="74">
        <v>1000</v>
      </c>
      <c r="F58" s="155">
        <v>250</v>
      </c>
      <c r="G58" s="82"/>
      <c r="H58" s="152"/>
      <c r="I58" s="152">
        <v>1000</v>
      </c>
      <c r="J58" s="83">
        <v>1</v>
      </c>
    </row>
    <row r="59" spans="1:10" ht="13.5">
      <c r="A59" s="59" t="s">
        <v>663</v>
      </c>
      <c r="B59" s="83" t="s">
        <v>183</v>
      </c>
      <c r="C59" s="83" t="s">
        <v>184</v>
      </c>
      <c r="D59" s="59"/>
      <c r="E59" s="74">
        <v>1500</v>
      </c>
      <c r="F59" s="155">
        <v>500</v>
      </c>
      <c r="G59" s="82"/>
      <c r="H59" s="152"/>
      <c r="I59" s="152"/>
      <c r="J59" s="83">
        <v>1</v>
      </c>
    </row>
    <row r="60" spans="1:10" ht="13.5">
      <c r="A60" s="59" t="s">
        <v>662</v>
      </c>
      <c r="B60" s="83" t="s">
        <v>665</v>
      </c>
      <c r="C60" s="83" t="s">
        <v>666</v>
      </c>
      <c r="D60" s="59"/>
      <c r="E60" s="74">
        <v>7500</v>
      </c>
      <c r="F60" s="155">
        <v>2500</v>
      </c>
      <c r="G60" s="82"/>
      <c r="H60" s="152"/>
      <c r="I60" s="152">
        <v>7500</v>
      </c>
      <c r="J60" s="83">
        <v>1</v>
      </c>
    </row>
    <row r="61" spans="1:10" ht="13.5">
      <c r="A61" s="59" t="s">
        <v>661</v>
      </c>
      <c r="B61" s="83" t="s">
        <v>185</v>
      </c>
      <c r="C61" s="83" t="s">
        <v>423</v>
      </c>
      <c r="D61" s="59"/>
      <c r="E61" s="74">
        <v>1500</v>
      </c>
      <c r="F61" s="155">
        <v>500</v>
      </c>
      <c r="G61" s="82"/>
      <c r="H61" s="152"/>
      <c r="I61" s="152">
        <v>1500</v>
      </c>
      <c r="J61" s="83">
        <v>1</v>
      </c>
    </row>
    <row r="62" spans="1:10" ht="13.5">
      <c r="A62" s="59" t="s">
        <v>660</v>
      </c>
      <c r="B62" s="83" t="s">
        <v>187</v>
      </c>
      <c r="C62" s="83" t="s">
        <v>184</v>
      </c>
      <c r="D62" s="59"/>
      <c r="E62" s="74">
        <v>3000</v>
      </c>
      <c r="F62" s="155">
        <v>1000</v>
      </c>
      <c r="G62" s="82"/>
      <c r="H62" s="152">
        <v>3000</v>
      </c>
      <c r="I62" s="152"/>
      <c r="J62" s="83">
        <v>1</v>
      </c>
    </row>
    <row r="63" spans="1:10" ht="13.5">
      <c r="A63" s="59" t="s">
        <v>664</v>
      </c>
      <c r="B63" s="83" t="s">
        <v>667</v>
      </c>
      <c r="C63" s="83" t="s">
        <v>666</v>
      </c>
      <c r="D63" s="59"/>
      <c r="E63" s="74">
        <v>15000</v>
      </c>
      <c r="F63" s="155">
        <v>5000</v>
      </c>
      <c r="G63" s="82"/>
      <c r="H63" s="152"/>
      <c r="I63" s="152">
        <v>15000</v>
      </c>
      <c r="J63" s="83">
        <v>1</v>
      </c>
    </row>
    <row r="64" spans="1:10" ht="13.5">
      <c r="A64" s="59" t="s">
        <v>323</v>
      </c>
      <c r="B64" s="83" t="s">
        <v>186</v>
      </c>
      <c r="C64" s="83" t="s">
        <v>184</v>
      </c>
      <c r="D64" s="59"/>
      <c r="E64" s="74">
        <v>90900</v>
      </c>
      <c r="F64" s="155">
        <v>30300</v>
      </c>
      <c r="G64" s="82"/>
      <c r="H64" s="152"/>
      <c r="I64" s="152"/>
      <c r="J64" s="83">
        <v>1</v>
      </c>
    </row>
    <row r="65" spans="1:10" ht="13.5">
      <c r="A65" s="59" t="s">
        <v>659</v>
      </c>
      <c r="B65" s="83" t="s">
        <v>420</v>
      </c>
      <c r="C65" s="83" t="s">
        <v>184</v>
      </c>
      <c r="D65" s="59"/>
      <c r="E65" s="74">
        <v>1500</v>
      </c>
      <c r="F65" s="152">
        <v>500</v>
      </c>
      <c r="G65" s="82"/>
      <c r="H65" s="152"/>
      <c r="I65" s="152">
        <v>1500</v>
      </c>
      <c r="J65" s="83">
        <v>1</v>
      </c>
    </row>
    <row r="66" spans="1:10" ht="13.5">
      <c r="A66" s="59" t="s">
        <v>668</v>
      </c>
      <c r="B66" s="83" t="s">
        <v>420</v>
      </c>
      <c r="C66" s="83" t="s">
        <v>184</v>
      </c>
      <c r="D66" s="59"/>
      <c r="E66" s="74">
        <v>1000</v>
      </c>
      <c r="F66" s="152">
        <v>250</v>
      </c>
      <c r="G66" s="82"/>
      <c r="H66" s="152"/>
      <c r="I66" s="152">
        <v>1000</v>
      </c>
      <c r="J66" s="83">
        <v>1</v>
      </c>
    </row>
    <row r="67" spans="1:10" s="141" customFormat="1" ht="13.5">
      <c r="A67" s="39" t="s">
        <v>680</v>
      </c>
      <c r="B67" s="87" t="s">
        <v>163</v>
      </c>
      <c r="C67" s="87" t="s">
        <v>164</v>
      </c>
      <c r="D67" s="39"/>
      <c r="E67" s="74">
        <v>410.24</v>
      </c>
      <c r="F67" s="155">
        <v>102.56</v>
      </c>
      <c r="G67" s="82"/>
      <c r="H67" s="155"/>
      <c r="I67" s="155">
        <v>410.24</v>
      </c>
      <c r="J67" s="87">
        <v>1</v>
      </c>
    </row>
    <row r="68" spans="1:10" s="141" customFormat="1" ht="13.5">
      <c r="A68" s="39" t="s">
        <v>681</v>
      </c>
      <c r="B68" s="87" t="s">
        <v>420</v>
      </c>
      <c r="C68" s="87" t="s">
        <v>184</v>
      </c>
      <c r="D68" s="39"/>
      <c r="E68" s="74">
        <v>3500</v>
      </c>
      <c r="F68" s="155">
        <v>3500</v>
      </c>
      <c r="G68" s="82"/>
      <c r="H68" s="155"/>
      <c r="I68" s="155">
        <v>3500</v>
      </c>
      <c r="J68" s="87">
        <v>1</v>
      </c>
    </row>
    <row r="69" spans="1:10" s="141" customFormat="1" ht="13.5">
      <c r="A69" s="39" t="s">
        <v>410</v>
      </c>
      <c r="B69" s="87" t="s">
        <v>420</v>
      </c>
      <c r="C69" s="87" t="s">
        <v>184</v>
      </c>
      <c r="D69" s="39"/>
      <c r="E69" s="74">
        <v>4000</v>
      </c>
      <c r="F69" s="155">
        <v>4000</v>
      </c>
      <c r="G69" s="82"/>
      <c r="H69" s="155"/>
      <c r="I69" s="155">
        <v>4000</v>
      </c>
      <c r="J69" s="87">
        <v>1</v>
      </c>
    </row>
    <row r="70" spans="1:10" s="141" customFormat="1" ht="13.5">
      <c r="A70" s="39" t="s">
        <v>683</v>
      </c>
      <c r="B70" s="87" t="s">
        <v>686</v>
      </c>
      <c r="C70" s="87" t="s">
        <v>184</v>
      </c>
      <c r="D70" s="39"/>
      <c r="E70" s="74">
        <v>400</v>
      </c>
      <c r="F70" s="155">
        <v>100</v>
      </c>
      <c r="G70" s="82"/>
      <c r="H70" s="155"/>
      <c r="I70" s="155">
        <v>400</v>
      </c>
      <c r="J70" s="87">
        <v>1</v>
      </c>
    </row>
    <row r="71" spans="1:10" s="141" customFormat="1" ht="13.5">
      <c r="A71" s="39" t="s">
        <v>660</v>
      </c>
      <c r="B71" s="87" t="s">
        <v>187</v>
      </c>
      <c r="C71" s="87" t="s">
        <v>184</v>
      </c>
      <c r="D71" s="39"/>
      <c r="E71" s="74">
        <v>1040</v>
      </c>
      <c r="F71" s="155">
        <v>260</v>
      </c>
      <c r="G71" s="82"/>
      <c r="H71" s="155">
        <v>1040</v>
      </c>
      <c r="I71" s="155"/>
      <c r="J71" s="87">
        <v>1</v>
      </c>
    </row>
    <row r="72" spans="1:10" s="141" customFormat="1" ht="13.5">
      <c r="A72" s="39" t="s">
        <v>179</v>
      </c>
      <c r="B72" s="87" t="s">
        <v>185</v>
      </c>
      <c r="C72" s="87" t="s">
        <v>184</v>
      </c>
      <c r="D72" s="39"/>
      <c r="E72" s="74">
        <v>1000</v>
      </c>
      <c r="F72" s="155">
        <v>250</v>
      </c>
      <c r="G72" s="82"/>
      <c r="H72" s="155"/>
      <c r="I72" s="155"/>
      <c r="J72" s="87">
        <v>1</v>
      </c>
    </row>
    <row r="73" spans="1:10" s="141" customFormat="1" ht="13.5">
      <c r="A73" s="39" t="s">
        <v>684</v>
      </c>
      <c r="B73" s="87" t="s">
        <v>190</v>
      </c>
      <c r="C73" s="87" t="s">
        <v>191</v>
      </c>
      <c r="D73" s="39"/>
      <c r="E73" s="74">
        <v>7500</v>
      </c>
      <c r="F73" s="155">
        <v>2500</v>
      </c>
      <c r="G73" s="82"/>
      <c r="H73" s="155"/>
      <c r="I73" s="155">
        <v>7500</v>
      </c>
      <c r="J73" s="87">
        <v>1</v>
      </c>
    </row>
    <row r="74" spans="1:10" s="141" customFormat="1" ht="13.5">
      <c r="A74" s="39" t="s">
        <v>685</v>
      </c>
      <c r="B74" s="87" t="s">
        <v>420</v>
      </c>
      <c r="C74" s="87" t="s">
        <v>184</v>
      </c>
      <c r="D74" s="39"/>
      <c r="E74" s="74">
        <v>4000</v>
      </c>
      <c r="F74" s="155">
        <v>1000</v>
      </c>
      <c r="G74" s="82"/>
      <c r="H74" s="155"/>
      <c r="I74" s="155">
        <v>4000</v>
      </c>
      <c r="J74" s="87">
        <v>1</v>
      </c>
    </row>
    <row r="75" spans="1:10" s="141" customFormat="1" ht="13.5">
      <c r="A75" s="39" t="s">
        <v>626</v>
      </c>
      <c r="B75" s="87" t="s">
        <v>163</v>
      </c>
      <c r="C75" s="87" t="s">
        <v>164</v>
      </c>
      <c r="D75" s="39"/>
      <c r="E75" s="74">
        <v>500</v>
      </c>
      <c r="F75" s="155">
        <v>125</v>
      </c>
      <c r="G75" s="82"/>
      <c r="H75" s="155"/>
      <c r="I75" s="155">
        <v>500</v>
      </c>
      <c r="J75" s="87">
        <v>1</v>
      </c>
    </row>
    <row r="76" spans="1:10" s="141" customFormat="1" ht="13.5">
      <c r="A76" s="39" t="s">
        <v>716</v>
      </c>
      <c r="B76" s="87" t="s">
        <v>667</v>
      </c>
      <c r="C76" s="87" t="s">
        <v>666</v>
      </c>
      <c r="D76" s="39"/>
      <c r="E76" s="74">
        <v>1236</v>
      </c>
      <c r="F76" s="155">
        <v>309</v>
      </c>
      <c r="G76" s="82"/>
      <c r="H76" s="155"/>
      <c r="I76" s="155">
        <v>1236</v>
      </c>
      <c r="J76" s="87">
        <v>1</v>
      </c>
    </row>
    <row r="77" spans="1:10" s="141" customFormat="1" ht="13.5">
      <c r="A77" s="39" t="s">
        <v>715</v>
      </c>
      <c r="B77" s="87" t="s">
        <v>420</v>
      </c>
      <c r="C77" s="87" t="s">
        <v>184</v>
      </c>
      <c r="D77" s="39"/>
      <c r="E77" s="74">
        <v>1500</v>
      </c>
      <c r="F77" s="155">
        <v>500</v>
      </c>
      <c r="G77" s="82"/>
      <c r="H77" s="155"/>
      <c r="I77" s="155">
        <v>1500</v>
      </c>
      <c r="J77" s="87">
        <v>1</v>
      </c>
    </row>
    <row r="78" spans="1:10" s="141" customFormat="1" ht="13.5">
      <c r="A78" s="39" t="s">
        <v>124</v>
      </c>
      <c r="B78" s="87" t="s">
        <v>186</v>
      </c>
      <c r="C78" s="87" t="s">
        <v>184</v>
      </c>
      <c r="D78" s="39"/>
      <c r="E78" s="74">
        <v>3000</v>
      </c>
      <c r="F78" s="155">
        <v>1000</v>
      </c>
      <c r="G78" s="82"/>
      <c r="H78" s="155"/>
      <c r="I78" s="155"/>
      <c r="J78" s="87">
        <v>1</v>
      </c>
    </row>
    <row r="79" spans="1:10" s="141" customFormat="1" ht="13.5">
      <c r="A79" s="39" t="s">
        <v>188</v>
      </c>
      <c r="B79" s="87" t="s">
        <v>190</v>
      </c>
      <c r="C79" s="87" t="s">
        <v>191</v>
      </c>
      <c r="D79" s="39"/>
      <c r="E79" s="74">
        <v>7500</v>
      </c>
      <c r="F79" s="155">
        <v>2500</v>
      </c>
      <c r="G79" s="82"/>
      <c r="H79" s="155"/>
      <c r="I79" s="155">
        <v>7500</v>
      </c>
      <c r="J79" s="87">
        <v>1</v>
      </c>
    </row>
    <row r="80" spans="1:10" s="141" customFormat="1" ht="13.5">
      <c r="A80" s="39" t="s">
        <v>727</v>
      </c>
      <c r="B80" s="87" t="s">
        <v>176</v>
      </c>
      <c r="C80" s="87" t="s">
        <v>177</v>
      </c>
      <c r="D80" s="39"/>
      <c r="E80" s="74">
        <v>300</v>
      </c>
      <c r="F80" s="155">
        <v>60</v>
      </c>
      <c r="G80" s="82"/>
      <c r="H80" s="155"/>
      <c r="I80" s="155">
        <v>300</v>
      </c>
      <c r="J80" s="87">
        <v>1</v>
      </c>
    </row>
    <row r="81" spans="1:10" s="141" customFormat="1" ht="13.5">
      <c r="A81" s="39" t="s">
        <v>291</v>
      </c>
      <c r="B81" s="87" t="s">
        <v>187</v>
      </c>
      <c r="C81" s="87" t="s">
        <v>184</v>
      </c>
      <c r="D81" s="39"/>
      <c r="E81" s="74">
        <v>750</v>
      </c>
      <c r="F81" s="155">
        <v>250</v>
      </c>
      <c r="G81" s="82"/>
      <c r="H81" s="155">
        <v>750</v>
      </c>
      <c r="I81" s="155"/>
      <c r="J81" s="87">
        <v>1</v>
      </c>
    </row>
    <row r="82" spans="1:10" s="141" customFormat="1" ht="13.5">
      <c r="A82" s="39" t="s">
        <v>729</v>
      </c>
      <c r="B82" s="87" t="s">
        <v>732</v>
      </c>
      <c r="C82" s="87" t="s">
        <v>184</v>
      </c>
      <c r="D82" s="39"/>
      <c r="E82" s="74">
        <v>5000</v>
      </c>
      <c r="F82" s="155">
        <v>5000</v>
      </c>
      <c r="G82" s="82"/>
      <c r="H82" s="155"/>
      <c r="I82" s="155">
        <v>5000</v>
      </c>
      <c r="J82" s="87">
        <v>1</v>
      </c>
    </row>
    <row r="83" spans="1:10" s="141" customFormat="1" ht="13.5">
      <c r="A83" s="39" t="s">
        <v>291</v>
      </c>
      <c r="B83" s="87" t="s">
        <v>187</v>
      </c>
      <c r="C83" s="87" t="s">
        <v>184</v>
      </c>
      <c r="D83" s="39"/>
      <c r="E83" s="74">
        <v>316.72</v>
      </c>
      <c r="F83" s="155">
        <v>79.18</v>
      </c>
      <c r="G83" s="82"/>
      <c r="H83" s="155">
        <v>316.72</v>
      </c>
      <c r="I83" s="155"/>
      <c r="J83" s="87">
        <v>1</v>
      </c>
    </row>
    <row r="84" spans="1:10" s="141" customFormat="1" ht="13.5">
      <c r="A84" s="39" t="s">
        <v>291</v>
      </c>
      <c r="B84" s="87" t="s">
        <v>187</v>
      </c>
      <c r="C84" s="87" t="s">
        <v>184</v>
      </c>
      <c r="D84" s="39"/>
      <c r="E84" s="74">
        <v>416.6</v>
      </c>
      <c r="F84" s="155">
        <v>104.15</v>
      </c>
      <c r="G84" s="82"/>
      <c r="H84" s="155">
        <v>416.6</v>
      </c>
      <c r="I84" s="155"/>
      <c r="J84" s="87">
        <v>1</v>
      </c>
    </row>
    <row r="85" spans="1:10" ht="13.5">
      <c r="A85" s="59" t="s">
        <v>730</v>
      </c>
      <c r="B85" s="83" t="s">
        <v>420</v>
      </c>
      <c r="C85" s="83" t="s">
        <v>184</v>
      </c>
      <c r="D85" s="59"/>
      <c r="E85" s="74">
        <v>4000</v>
      </c>
      <c r="F85" s="152">
        <v>2000</v>
      </c>
      <c r="G85" s="82"/>
      <c r="H85" s="152"/>
      <c r="I85" s="152">
        <v>4000</v>
      </c>
      <c r="J85" s="83">
        <v>1</v>
      </c>
    </row>
    <row r="86" spans="1:10" ht="13.5">
      <c r="A86" s="59" t="s">
        <v>291</v>
      </c>
      <c r="B86" s="83" t="s">
        <v>187</v>
      </c>
      <c r="C86" s="83" t="s">
        <v>184</v>
      </c>
      <c r="D86" s="59"/>
      <c r="E86" s="74">
        <v>400</v>
      </c>
      <c r="F86" s="152">
        <v>100</v>
      </c>
      <c r="G86" s="82"/>
      <c r="H86" s="152">
        <v>400</v>
      </c>
      <c r="I86" s="152"/>
      <c r="J86" s="83">
        <v>1</v>
      </c>
    </row>
    <row r="87" spans="1:10" ht="13.5">
      <c r="A87" s="59" t="s">
        <v>504</v>
      </c>
      <c r="B87" s="83" t="s">
        <v>526</v>
      </c>
      <c r="C87" s="83" t="s">
        <v>164</v>
      </c>
      <c r="D87" s="59"/>
      <c r="E87" s="74">
        <v>13230</v>
      </c>
      <c r="F87" s="152">
        <v>4410</v>
      </c>
      <c r="G87" s="82"/>
      <c r="H87" s="152"/>
      <c r="I87" s="152">
        <v>13230</v>
      </c>
      <c r="J87" s="83">
        <v>1</v>
      </c>
    </row>
    <row r="88" spans="1:10" ht="13.5">
      <c r="A88" s="59" t="s">
        <v>731</v>
      </c>
      <c r="B88" s="83" t="s">
        <v>420</v>
      </c>
      <c r="C88" s="83" t="s">
        <v>184</v>
      </c>
      <c r="D88" s="59"/>
      <c r="E88" s="74">
        <v>1500</v>
      </c>
      <c r="F88" s="152">
        <v>500</v>
      </c>
      <c r="G88" s="82"/>
      <c r="H88" s="152"/>
      <c r="I88" s="152">
        <v>1500</v>
      </c>
      <c r="J88" s="83">
        <v>1</v>
      </c>
    </row>
    <row r="89" spans="1:10" ht="13.5">
      <c r="A89" s="59" t="s">
        <v>291</v>
      </c>
      <c r="B89" s="83" t="s">
        <v>187</v>
      </c>
      <c r="C89" s="83" t="s">
        <v>184</v>
      </c>
      <c r="D89" s="59"/>
      <c r="E89" s="74">
        <v>400</v>
      </c>
      <c r="F89" s="152">
        <v>100</v>
      </c>
      <c r="G89" s="82"/>
      <c r="H89" s="152">
        <v>400</v>
      </c>
      <c r="I89" s="152"/>
      <c r="J89" s="83">
        <v>1</v>
      </c>
    </row>
    <row r="90" spans="1:10" ht="13.5">
      <c r="A90" s="59" t="s">
        <v>291</v>
      </c>
      <c r="B90" s="83" t="s">
        <v>187</v>
      </c>
      <c r="C90" s="83" t="s">
        <v>184</v>
      </c>
      <c r="D90" s="59"/>
      <c r="E90" s="74">
        <v>1040</v>
      </c>
      <c r="F90" s="152">
        <v>208</v>
      </c>
      <c r="G90" s="82"/>
      <c r="H90" s="152">
        <v>1040</v>
      </c>
      <c r="I90" s="152"/>
      <c r="J90" s="83">
        <v>1</v>
      </c>
    </row>
    <row r="91" spans="1:10" ht="13.5">
      <c r="A91" s="59" t="s">
        <v>291</v>
      </c>
      <c r="B91" s="83" t="s">
        <v>187</v>
      </c>
      <c r="C91" s="83" t="s">
        <v>184</v>
      </c>
      <c r="D91" s="59"/>
      <c r="E91" s="74">
        <v>500</v>
      </c>
      <c r="F91" s="152">
        <v>500</v>
      </c>
      <c r="G91" s="82"/>
      <c r="H91" s="152">
        <v>500</v>
      </c>
      <c r="I91" s="152"/>
      <c r="J91" s="83">
        <v>1</v>
      </c>
    </row>
    <row r="92" spans="1:10" ht="13.5">
      <c r="A92" s="59" t="s">
        <v>760</v>
      </c>
      <c r="B92" s="83" t="s">
        <v>771</v>
      </c>
      <c r="C92" s="83" t="s">
        <v>769</v>
      </c>
      <c r="D92" s="59"/>
      <c r="E92" s="74">
        <v>7500</v>
      </c>
      <c r="F92" s="152">
        <v>2500</v>
      </c>
      <c r="G92" s="82"/>
      <c r="H92" s="152"/>
      <c r="I92" s="152">
        <v>7500</v>
      </c>
      <c r="J92" s="83">
        <v>1</v>
      </c>
    </row>
    <row r="93" spans="1:10" ht="13.5">
      <c r="A93" s="59" t="s">
        <v>761</v>
      </c>
      <c r="B93" s="83" t="s">
        <v>772</v>
      </c>
      <c r="C93" s="83" t="s">
        <v>164</v>
      </c>
      <c r="D93" s="59"/>
      <c r="E93" s="74">
        <v>1000</v>
      </c>
      <c r="F93" s="152">
        <v>250</v>
      </c>
      <c r="G93" s="82"/>
      <c r="H93" s="152"/>
      <c r="I93" s="152">
        <v>1000</v>
      </c>
      <c r="J93" s="83">
        <v>1</v>
      </c>
    </row>
    <row r="94" spans="1:10" ht="13.5">
      <c r="A94" s="59" t="s">
        <v>762</v>
      </c>
      <c r="B94" s="83" t="s">
        <v>163</v>
      </c>
      <c r="C94" s="83" t="s">
        <v>164</v>
      </c>
      <c r="D94" s="59"/>
      <c r="E94" s="74">
        <v>5000</v>
      </c>
      <c r="F94" s="152">
        <v>5000</v>
      </c>
      <c r="G94" s="82"/>
      <c r="H94" s="152"/>
      <c r="I94" s="152">
        <v>5000</v>
      </c>
      <c r="J94" s="83">
        <v>1</v>
      </c>
    </row>
    <row r="95" spans="1:10" ht="13.5">
      <c r="A95" s="59" t="s">
        <v>291</v>
      </c>
      <c r="B95" s="83" t="s">
        <v>187</v>
      </c>
      <c r="C95" s="83" t="s">
        <v>184</v>
      </c>
      <c r="D95" s="59"/>
      <c r="E95" s="74">
        <v>200</v>
      </c>
      <c r="F95" s="152">
        <v>50</v>
      </c>
      <c r="G95" s="82"/>
      <c r="H95" s="152">
        <v>200</v>
      </c>
      <c r="I95" s="152"/>
      <c r="J95" s="83">
        <v>1</v>
      </c>
    </row>
    <row r="96" spans="1:10" ht="13.5">
      <c r="A96" s="59" t="s">
        <v>763</v>
      </c>
      <c r="B96" s="83" t="s">
        <v>773</v>
      </c>
      <c r="C96" s="83" t="s">
        <v>770</v>
      </c>
      <c r="D96" s="59"/>
      <c r="E96" s="74">
        <v>5000</v>
      </c>
      <c r="F96" s="152">
        <v>2500</v>
      </c>
      <c r="G96" s="82"/>
      <c r="H96" s="152"/>
      <c r="I96" s="152">
        <v>5000</v>
      </c>
      <c r="J96" s="83">
        <v>1</v>
      </c>
    </row>
    <row r="97" spans="1:10" ht="13.5">
      <c r="A97" s="59" t="s">
        <v>764</v>
      </c>
      <c r="B97" s="83" t="s">
        <v>420</v>
      </c>
      <c r="C97" s="83" t="s">
        <v>184</v>
      </c>
      <c r="D97" s="59"/>
      <c r="E97" s="74">
        <v>30000</v>
      </c>
      <c r="F97" s="152">
        <v>30000</v>
      </c>
      <c r="G97" s="82"/>
      <c r="H97" s="152"/>
      <c r="I97" s="152">
        <v>30000</v>
      </c>
      <c r="J97" s="83">
        <v>1</v>
      </c>
    </row>
    <row r="98" spans="1:10" ht="13.5">
      <c r="A98" s="59" t="s">
        <v>765</v>
      </c>
      <c r="B98" s="83" t="s">
        <v>186</v>
      </c>
      <c r="C98" s="83" t="s">
        <v>184</v>
      </c>
      <c r="D98" s="59"/>
      <c r="E98" s="74">
        <v>7500</v>
      </c>
      <c r="F98" s="152">
        <v>2500</v>
      </c>
      <c r="G98" s="82"/>
      <c r="H98" s="152"/>
      <c r="I98" s="152"/>
      <c r="J98" s="83">
        <v>1</v>
      </c>
    </row>
    <row r="99" spans="1:10" ht="13.5">
      <c r="A99" s="59" t="s">
        <v>766</v>
      </c>
      <c r="B99" s="83" t="s">
        <v>667</v>
      </c>
      <c r="C99" s="83" t="s">
        <v>666</v>
      </c>
      <c r="D99" s="59"/>
      <c r="E99" s="74">
        <v>1000</v>
      </c>
      <c r="F99" s="152">
        <v>500</v>
      </c>
      <c r="G99" s="82"/>
      <c r="H99" s="152"/>
      <c r="I99" s="152">
        <v>1000</v>
      </c>
      <c r="J99" s="83">
        <v>1</v>
      </c>
    </row>
    <row r="100" spans="1:10" ht="13.5">
      <c r="A100" s="59" t="s">
        <v>767</v>
      </c>
      <c r="B100" s="83" t="s">
        <v>686</v>
      </c>
      <c r="C100" s="83" t="s">
        <v>184</v>
      </c>
      <c r="D100" s="59"/>
      <c r="E100" s="74">
        <v>1000</v>
      </c>
      <c r="F100" s="152">
        <v>250</v>
      </c>
      <c r="G100" s="82"/>
      <c r="H100" s="152"/>
      <c r="I100" s="152">
        <v>1000</v>
      </c>
      <c r="J100" s="83">
        <v>1</v>
      </c>
    </row>
    <row r="101" spans="1:10" ht="13.5">
      <c r="A101" s="59" t="s">
        <v>768</v>
      </c>
      <c r="B101" s="83" t="s">
        <v>420</v>
      </c>
      <c r="C101" s="83" t="s">
        <v>184</v>
      </c>
      <c r="D101" s="59"/>
      <c r="E101" s="74">
        <v>1000</v>
      </c>
      <c r="F101" s="152">
        <v>250</v>
      </c>
      <c r="G101" s="82"/>
      <c r="H101" s="152"/>
      <c r="I101" s="152">
        <v>1000</v>
      </c>
      <c r="J101" s="83">
        <v>1</v>
      </c>
    </row>
    <row r="102" spans="1:10" ht="13.5">
      <c r="A102" s="59" t="s">
        <v>189</v>
      </c>
      <c r="B102" s="83" t="s">
        <v>185</v>
      </c>
      <c r="C102" s="83" t="s">
        <v>184</v>
      </c>
      <c r="D102" s="59"/>
      <c r="E102" s="74">
        <v>4000</v>
      </c>
      <c r="F102" s="152">
        <v>1000</v>
      </c>
      <c r="G102" s="82"/>
      <c r="H102" s="152"/>
      <c r="I102" s="152"/>
      <c r="J102" s="83">
        <v>1</v>
      </c>
    </row>
    <row r="103" spans="1:10" ht="13.5">
      <c r="A103" s="59" t="s">
        <v>114</v>
      </c>
      <c r="B103" s="83" t="s">
        <v>187</v>
      </c>
      <c r="C103" s="83" t="s">
        <v>184</v>
      </c>
      <c r="D103" s="59"/>
      <c r="E103" s="74">
        <v>2000</v>
      </c>
      <c r="F103" s="152">
        <v>1000</v>
      </c>
      <c r="G103" s="82"/>
      <c r="H103" s="152">
        <v>2000</v>
      </c>
      <c r="I103" s="152"/>
      <c r="J103" s="83">
        <v>1</v>
      </c>
    </row>
    <row r="104" spans="1:10" ht="13.5">
      <c r="A104" s="59" t="s">
        <v>114</v>
      </c>
      <c r="B104" s="83" t="s">
        <v>187</v>
      </c>
      <c r="C104" s="83" t="s">
        <v>184</v>
      </c>
      <c r="D104" s="59"/>
      <c r="E104" s="74">
        <v>15000</v>
      </c>
      <c r="F104" s="152">
        <v>5000</v>
      </c>
      <c r="G104" s="82"/>
      <c r="H104" s="152">
        <v>15000</v>
      </c>
      <c r="I104" s="152"/>
      <c r="J104" s="83">
        <v>1</v>
      </c>
    </row>
    <row r="105" spans="1:10" ht="13.5">
      <c r="A105" s="59" t="s">
        <v>794</v>
      </c>
      <c r="B105" s="83" t="s">
        <v>190</v>
      </c>
      <c r="C105" s="83" t="s">
        <v>191</v>
      </c>
      <c r="D105" s="59"/>
      <c r="E105" s="74">
        <v>1800</v>
      </c>
      <c r="F105" s="152">
        <v>600</v>
      </c>
      <c r="G105" s="82"/>
      <c r="H105" s="152"/>
      <c r="I105" s="152">
        <v>1800</v>
      </c>
      <c r="J105" s="83">
        <v>1</v>
      </c>
    </row>
    <row r="106" spans="1:10" ht="13.5">
      <c r="A106" s="59" t="s">
        <v>291</v>
      </c>
      <c r="B106" s="83" t="s">
        <v>187</v>
      </c>
      <c r="C106" s="83" t="s">
        <v>184</v>
      </c>
      <c r="D106" s="59"/>
      <c r="E106" s="74">
        <v>200</v>
      </c>
      <c r="F106" s="152">
        <v>50</v>
      </c>
      <c r="G106" s="82"/>
      <c r="H106" s="152">
        <v>200</v>
      </c>
      <c r="I106" s="152"/>
      <c r="J106" s="83">
        <v>1</v>
      </c>
    </row>
    <row r="107" spans="1:10" ht="13.5">
      <c r="A107" s="59" t="s">
        <v>626</v>
      </c>
      <c r="B107" s="83" t="s">
        <v>190</v>
      </c>
      <c r="C107" s="83" t="s">
        <v>191</v>
      </c>
      <c r="D107" s="59"/>
      <c r="E107" s="74">
        <v>375</v>
      </c>
      <c r="F107" s="152">
        <v>125</v>
      </c>
      <c r="G107" s="82"/>
      <c r="H107" s="152"/>
      <c r="I107" s="152">
        <v>375</v>
      </c>
      <c r="J107" s="83">
        <v>1</v>
      </c>
    </row>
    <row r="108" spans="1:10" ht="13.5">
      <c r="A108" s="59" t="s">
        <v>789</v>
      </c>
      <c r="B108" s="83" t="s">
        <v>186</v>
      </c>
      <c r="C108" s="83" t="s">
        <v>184</v>
      </c>
      <c r="D108" s="59"/>
      <c r="E108" s="74">
        <v>1500</v>
      </c>
      <c r="F108" s="152">
        <v>500</v>
      </c>
      <c r="G108" s="82"/>
      <c r="H108" s="152"/>
      <c r="I108" s="152"/>
      <c r="J108" s="83">
        <v>1</v>
      </c>
    </row>
    <row r="109" spans="1:10" ht="13.5">
      <c r="A109" s="59" t="s">
        <v>180</v>
      </c>
      <c r="B109" s="83" t="s">
        <v>186</v>
      </c>
      <c r="C109" s="83" t="s">
        <v>184</v>
      </c>
      <c r="D109" s="59"/>
      <c r="E109" s="74">
        <v>1500</v>
      </c>
      <c r="F109" s="152">
        <v>500</v>
      </c>
      <c r="G109" s="82"/>
      <c r="H109" s="152"/>
      <c r="I109" s="152"/>
      <c r="J109" s="83">
        <v>1</v>
      </c>
    </row>
    <row r="110" spans="1:10" ht="13.5">
      <c r="A110" s="59" t="s">
        <v>833</v>
      </c>
      <c r="B110" s="83" t="s">
        <v>190</v>
      </c>
      <c r="C110" s="83" t="s">
        <v>191</v>
      </c>
      <c r="D110" s="59"/>
      <c r="E110" s="74">
        <v>3000</v>
      </c>
      <c r="F110" s="152">
        <v>1000</v>
      </c>
      <c r="G110" s="82"/>
      <c r="H110" s="152"/>
      <c r="I110" s="152">
        <v>3000</v>
      </c>
      <c r="J110" s="83">
        <v>1</v>
      </c>
    </row>
    <row r="111" spans="1:10" ht="12">
      <c r="A111" s="59" t="s">
        <v>834</v>
      </c>
      <c r="B111" s="83" t="s">
        <v>190</v>
      </c>
      <c r="C111" s="83" t="s">
        <v>191</v>
      </c>
      <c r="D111" s="59"/>
      <c r="E111" s="152">
        <v>2025</v>
      </c>
      <c r="F111" s="152">
        <v>675</v>
      </c>
      <c r="G111" s="82"/>
      <c r="H111" s="152"/>
      <c r="I111" s="152">
        <v>2025</v>
      </c>
      <c r="J111" s="83">
        <v>1</v>
      </c>
    </row>
    <row r="112" spans="1:10" ht="12">
      <c r="A112" s="59" t="s">
        <v>403</v>
      </c>
      <c r="B112" s="83" t="s">
        <v>186</v>
      </c>
      <c r="C112" s="83" t="s">
        <v>184</v>
      </c>
      <c r="D112" s="59"/>
      <c r="E112" s="152">
        <v>29100</v>
      </c>
      <c r="F112" s="152">
        <v>9700</v>
      </c>
      <c r="G112" s="82"/>
      <c r="H112" s="152"/>
      <c r="I112" s="152"/>
      <c r="J112" s="83">
        <v>1</v>
      </c>
    </row>
    <row r="113" spans="1:10" ht="12">
      <c r="A113" s="59" t="s">
        <v>868</v>
      </c>
      <c r="B113" s="83" t="s">
        <v>879</v>
      </c>
      <c r="C113" s="83" t="s">
        <v>164</v>
      </c>
      <c r="D113" s="59"/>
      <c r="E113" s="152">
        <v>10500</v>
      </c>
      <c r="F113" s="152">
        <v>3500</v>
      </c>
      <c r="G113" s="82"/>
      <c r="H113" s="152"/>
      <c r="I113" s="152">
        <v>10500</v>
      </c>
      <c r="J113" s="83">
        <v>1</v>
      </c>
    </row>
    <row r="114" spans="1:10" ht="12">
      <c r="A114" s="59" t="s">
        <v>869</v>
      </c>
      <c r="B114" s="83" t="s">
        <v>163</v>
      </c>
      <c r="C114" s="83" t="s">
        <v>164</v>
      </c>
      <c r="D114" s="59"/>
      <c r="E114" s="152">
        <v>800</v>
      </c>
      <c r="F114" s="152">
        <v>200</v>
      </c>
      <c r="G114" s="82"/>
      <c r="H114" s="152"/>
      <c r="I114" s="152">
        <v>800</v>
      </c>
      <c r="J114" s="83">
        <v>1</v>
      </c>
    </row>
    <row r="115" spans="1:10" ht="12">
      <c r="A115" s="59" t="s">
        <v>114</v>
      </c>
      <c r="B115" s="83" t="s">
        <v>187</v>
      </c>
      <c r="C115" s="83" t="s">
        <v>184</v>
      </c>
      <c r="D115" s="59"/>
      <c r="E115" s="152">
        <v>15000</v>
      </c>
      <c r="F115" s="152">
        <v>5000</v>
      </c>
      <c r="G115" s="82"/>
      <c r="H115" s="152">
        <v>15000</v>
      </c>
      <c r="I115" s="152"/>
      <c r="J115" s="83">
        <v>1</v>
      </c>
    </row>
    <row r="116" spans="1:10" ht="13.5">
      <c r="A116" s="18" t="s">
        <v>976</v>
      </c>
      <c r="B116" s="83" t="s">
        <v>163</v>
      </c>
      <c r="C116" s="83" t="s">
        <v>164</v>
      </c>
      <c r="D116" s="59"/>
      <c r="E116" s="74">
        <v>500</v>
      </c>
      <c r="F116" s="152">
        <v>100</v>
      </c>
      <c r="G116" s="82"/>
      <c r="H116" s="152"/>
      <c r="I116" s="152">
        <v>500</v>
      </c>
      <c r="J116" s="83">
        <v>1</v>
      </c>
    </row>
    <row r="117" spans="1:10" ht="13.5">
      <c r="A117" s="18" t="s">
        <v>977</v>
      </c>
      <c r="B117" s="83" t="s">
        <v>190</v>
      </c>
      <c r="C117" s="83" t="s">
        <v>191</v>
      </c>
      <c r="D117" s="59"/>
      <c r="E117" s="74">
        <v>6000</v>
      </c>
      <c r="F117" s="152">
        <v>1500</v>
      </c>
      <c r="G117" s="82"/>
      <c r="H117" s="152"/>
      <c r="I117" s="152">
        <v>6000</v>
      </c>
      <c r="J117" s="83">
        <v>1</v>
      </c>
    </row>
    <row r="118" spans="1:10" ht="13.5">
      <c r="A118" s="18" t="s">
        <v>978</v>
      </c>
      <c r="B118" s="83" t="s">
        <v>163</v>
      </c>
      <c r="C118" s="83" t="s">
        <v>164</v>
      </c>
      <c r="D118" s="59"/>
      <c r="E118" s="74">
        <v>400</v>
      </c>
      <c r="F118" s="152">
        <v>100</v>
      </c>
      <c r="G118" s="82"/>
      <c r="H118" s="152"/>
      <c r="I118" s="152">
        <v>400</v>
      </c>
      <c r="J118" s="83">
        <v>1</v>
      </c>
    </row>
    <row r="119" spans="1:10" ht="13.5">
      <c r="A119" s="18" t="s">
        <v>979</v>
      </c>
      <c r="B119" s="87" t="s">
        <v>992</v>
      </c>
      <c r="C119" s="87" t="s">
        <v>993</v>
      </c>
      <c r="D119" s="39"/>
      <c r="E119" s="74">
        <v>7500</v>
      </c>
      <c r="F119" s="152">
        <v>2500</v>
      </c>
      <c r="G119" s="82"/>
      <c r="H119" s="152"/>
      <c r="I119" s="152">
        <v>7500</v>
      </c>
      <c r="J119" s="83">
        <v>1</v>
      </c>
    </row>
    <row r="120" spans="1:10" ht="13.5">
      <c r="A120" s="18" t="s">
        <v>980</v>
      </c>
      <c r="B120" s="87" t="s">
        <v>628</v>
      </c>
      <c r="C120" s="87" t="s">
        <v>629</v>
      </c>
      <c r="D120" s="39"/>
      <c r="E120" s="74">
        <v>200</v>
      </c>
      <c r="F120" s="152">
        <v>50</v>
      </c>
      <c r="G120" s="82"/>
      <c r="H120" s="152"/>
      <c r="I120" s="152">
        <v>200</v>
      </c>
      <c r="J120" s="83">
        <v>1</v>
      </c>
    </row>
    <row r="121" spans="1:10" ht="13.5">
      <c r="A121" s="18" t="s">
        <v>981</v>
      </c>
      <c r="B121" s="87" t="s">
        <v>994</v>
      </c>
      <c r="C121" s="87" t="s">
        <v>993</v>
      </c>
      <c r="D121" s="39"/>
      <c r="E121" s="74">
        <v>9000</v>
      </c>
      <c r="F121" s="152">
        <v>3000</v>
      </c>
      <c r="G121" s="82"/>
      <c r="H121" s="152"/>
      <c r="I121" s="152">
        <v>9000</v>
      </c>
      <c r="J121" s="83">
        <v>1</v>
      </c>
    </row>
    <row r="122" spans="1:10" ht="13.5">
      <c r="A122" s="18" t="s">
        <v>982</v>
      </c>
      <c r="B122" s="87" t="s">
        <v>995</v>
      </c>
      <c r="C122" s="87" t="s">
        <v>164</v>
      </c>
      <c r="D122" s="39"/>
      <c r="E122" s="74">
        <v>1050</v>
      </c>
      <c r="F122" s="152">
        <v>262.5</v>
      </c>
      <c r="G122" s="82"/>
      <c r="H122" s="152"/>
      <c r="I122" s="152">
        <v>1050</v>
      </c>
      <c r="J122" s="83">
        <v>1</v>
      </c>
    </row>
    <row r="123" spans="1:10" ht="13.5">
      <c r="A123" s="18" t="s">
        <v>983</v>
      </c>
      <c r="B123" s="87" t="s">
        <v>996</v>
      </c>
      <c r="C123" s="87" t="s">
        <v>997</v>
      </c>
      <c r="D123" s="39"/>
      <c r="E123" s="74">
        <v>15000</v>
      </c>
      <c r="F123" s="152">
        <v>5000</v>
      </c>
      <c r="G123" s="82"/>
      <c r="H123" s="152"/>
      <c r="I123" s="152">
        <v>15000</v>
      </c>
      <c r="J123" s="83">
        <v>1</v>
      </c>
    </row>
    <row r="124" spans="1:10" ht="13.5">
      <c r="A124" s="18" t="s">
        <v>984</v>
      </c>
      <c r="B124" s="87" t="s">
        <v>998</v>
      </c>
      <c r="C124" s="87" t="s">
        <v>993</v>
      </c>
      <c r="D124" s="39"/>
      <c r="E124" s="74">
        <v>500</v>
      </c>
      <c r="F124" s="152">
        <v>100</v>
      </c>
      <c r="G124" s="82"/>
      <c r="H124" s="152"/>
      <c r="I124" s="152">
        <v>500</v>
      </c>
      <c r="J124" s="83">
        <v>1</v>
      </c>
    </row>
    <row r="125" spans="1:10" ht="13.5">
      <c r="A125" s="18" t="s">
        <v>985</v>
      </c>
      <c r="B125" s="87" t="s">
        <v>999</v>
      </c>
      <c r="C125" s="87" t="s">
        <v>426</v>
      </c>
      <c r="D125" s="39"/>
      <c r="E125" s="74">
        <v>460</v>
      </c>
      <c r="F125" s="152">
        <v>115</v>
      </c>
      <c r="G125" s="82"/>
      <c r="H125" s="152"/>
      <c r="I125" s="152">
        <v>460</v>
      </c>
      <c r="J125" s="83">
        <v>1</v>
      </c>
    </row>
    <row r="126" spans="1:10" ht="13.5">
      <c r="A126" s="18" t="s">
        <v>986</v>
      </c>
      <c r="B126" s="87" t="s">
        <v>1000</v>
      </c>
      <c r="C126" s="87" t="s">
        <v>666</v>
      </c>
      <c r="D126" s="39"/>
      <c r="E126" s="74">
        <v>15000</v>
      </c>
      <c r="F126" s="152">
        <v>5000</v>
      </c>
      <c r="G126" s="82"/>
      <c r="H126" s="152"/>
      <c r="I126" s="152">
        <v>15000</v>
      </c>
      <c r="J126" s="83">
        <v>1</v>
      </c>
    </row>
    <row r="127" spans="1:10" ht="13.5">
      <c r="A127" s="18" t="s">
        <v>987</v>
      </c>
      <c r="B127" s="87" t="s">
        <v>1001</v>
      </c>
      <c r="C127" s="87" t="s">
        <v>666</v>
      </c>
      <c r="D127" s="39"/>
      <c r="E127" s="74">
        <v>12000</v>
      </c>
      <c r="F127" s="152">
        <v>4000</v>
      </c>
      <c r="G127" s="82"/>
      <c r="H127" s="152"/>
      <c r="I127" s="152">
        <v>12000</v>
      </c>
      <c r="J127" s="83">
        <v>1</v>
      </c>
    </row>
    <row r="128" spans="1:10" ht="13.5">
      <c r="A128" s="18" t="s">
        <v>1011</v>
      </c>
      <c r="B128" s="87" t="s">
        <v>421</v>
      </c>
      <c r="C128" s="87" t="s">
        <v>184</v>
      </c>
      <c r="D128" s="39"/>
      <c r="E128" s="74">
        <v>5000</v>
      </c>
      <c r="F128" s="152">
        <v>1000</v>
      </c>
      <c r="G128" s="82"/>
      <c r="H128" s="152"/>
      <c r="I128" s="152">
        <v>5000</v>
      </c>
      <c r="J128" s="83">
        <v>1</v>
      </c>
    </row>
    <row r="129" spans="1:10" ht="13.5">
      <c r="A129" s="18" t="s">
        <v>1012</v>
      </c>
      <c r="B129" s="87" t="s">
        <v>163</v>
      </c>
      <c r="C129" s="87" t="s">
        <v>164</v>
      </c>
      <c r="D129" s="39"/>
      <c r="E129" s="74">
        <v>5000</v>
      </c>
      <c r="F129" s="152">
        <v>5000</v>
      </c>
      <c r="G129" s="82"/>
      <c r="H129" s="152"/>
      <c r="I129" s="152">
        <v>5000</v>
      </c>
      <c r="J129" s="83">
        <v>1</v>
      </c>
    </row>
    <row r="130" spans="1:10" ht="13.5">
      <c r="A130" s="18" t="s">
        <v>1013</v>
      </c>
      <c r="B130" s="87" t="s">
        <v>163</v>
      </c>
      <c r="C130" s="87" t="s">
        <v>164</v>
      </c>
      <c r="D130" s="39"/>
      <c r="E130" s="74">
        <v>5000</v>
      </c>
      <c r="F130" s="152">
        <v>5000</v>
      </c>
      <c r="G130" s="82"/>
      <c r="H130" s="152"/>
      <c r="I130" s="152">
        <v>5000</v>
      </c>
      <c r="J130" s="83">
        <v>1</v>
      </c>
    </row>
    <row r="131" spans="1:10" ht="13.5">
      <c r="A131" s="18" t="s">
        <v>668</v>
      </c>
      <c r="B131" s="87" t="s">
        <v>420</v>
      </c>
      <c r="C131" s="87" t="s">
        <v>184</v>
      </c>
      <c r="D131" s="39"/>
      <c r="E131" s="74">
        <v>440</v>
      </c>
      <c r="F131" s="152">
        <v>110</v>
      </c>
      <c r="G131" s="82"/>
      <c r="H131" s="152"/>
      <c r="I131" s="152">
        <v>440</v>
      </c>
      <c r="J131" s="83">
        <v>1</v>
      </c>
    </row>
    <row r="132" spans="1:10" ht="13.5">
      <c r="A132" s="18" t="s">
        <v>1014</v>
      </c>
      <c r="B132" s="87" t="s">
        <v>420</v>
      </c>
      <c r="C132" s="87" t="s">
        <v>184</v>
      </c>
      <c r="D132" s="39"/>
      <c r="E132" s="74">
        <v>2000</v>
      </c>
      <c r="F132" s="152">
        <v>500</v>
      </c>
      <c r="G132" s="82"/>
      <c r="H132" s="152"/>
      <c r="I132" s="152">
        <v>2000</v>
      </c>
      <c r="J132" s="83">
        <v>1</v>
      </c>
    </row>
    <row r="133" spans="1:10" ht="13.5">
      <c r="A133" s="18" t="s">
        <v>1016</v>
      </c>
      <c r="B133" s="87" t="s">
        <v>420</v>
      </c>
      <c r="C133" s="87" t="s">
        <v>184</v>
      </c>
      <c r="D133" s="39"/>
      <c r="E133" s="74">
        <v>800</v>
      </c>
      <c r="F133" s="152">
        <v>200</v>
      </c>
      <c r="G133" s="82"/>
      <c r="H133" s="152"/>
      <c r="I133" s="152">
        <v>800</v>
      </c>
      <c r="J133" s="83">
        <v>1</v>
      </c>
    </row>
    <row r="134" spans="1:10" ht="13.5">
      <c r="A134" s="18" t="s">
        <v>1017</v>
      </c>
      <c r="B134" s="87" t="s">
        <v>420</v>
      </c>
      <c r="C134" s="87" t="s">
        <v>184</v>
      </c>
      <c r="D134" s="39"/>
      <c r="E134" s="74">
        <v>2000</v>
      </c>
      <c r="F134" s="152">
        <v>500</v>
      </c>
      <c r="G134" s="82"/>
      <c r="H134" s="152"/>
      <c r="I134" s="152">
        <v>2000</v>
      </c>
      <c r="J134" s="83">
        <v>1</v>
      </c>
    </row>
    <row r="135" spans="1:10" ht="13.5">
      <c r="A135" s="18" t="s">
        <v>407</v>
      </c>
      <c r="B135" s="87" t="s">
        <v>420</v>
      </c>
      <c r="C135" s="87" t="s">
        <v>184</v>
      </c>
      <c r="D135" s="39"/>
      <c r="E135" s="74">
        <v>4000</v>
      </c>
      <c r="F135" s="152">
        <v>1000</v>
      </c>
      <c r="G135" s="82"/>
      <c r="H135" s="152"/>
      <c r="I135" s="152">
        <v>4000</v>
      </c>
      <c r="J135" s="83">
        <v>1</v>
      </c>
    </row>
    <row r="136" spans="1:10" ht="13.5">
      <c r="A136" s="18" t="s">
        <v>1019</v>
      </c>
      <c r="B136" s="87" t="s">
        <v>420</v>
      </c>
      <c r="C136" s="87" t="s">
        <v>184</v>
      </c>
      <c r="D136" s="39"/>
      <c r="E136" s="74">
        <v>2000</v>
      </c>
      <c r="F136" s="152">
        <v>500</v>
      </c>
      <c r="G136" s="82"/>
      <c r="H136" s="152"/>
      <c r="I136" s="152">
        <v>2000</v>
      </c>
      <c r="J136" s="83">
        <v>1</v>
      </c>
    </row>
    <row r="137" spans="1:10" ht="13.5">
      <c r="A137" s="18" t="s">
        <v>626</v>
      </c>
      <c r="B137" s="87" t="s">
        <v>163</v>
      </c>
      <c r="C137" s="87" t="s">
        <v>164</v>
      </c>
      <c r="D137" s="39"/>
      <c r="E137" s="74">
        <v>25000</v>
      </c>
      <c r="F137" s="152">
        <v>25000</v>
      </c>
      <c r="G137" s="82"/>
      <c r="H137" s="152"/>
      <c r="I137" s="152">
        <v>25000</v>
      </c>
      <c r="J137" s="83">
        <v>1</v>
      </c>
    </row>
    <row r="138" spans="1:10" ht="13.5">
      <c r="A138" s="18" t="s">
        <v>291</v>
      </c>
      <c r="B138" s="87" t="s">
        <v>187</v>
      </c>
      <c r="C138" s="87" t="s">
        <v>184</v>
      </c>
      <c r="D138" s="39"/>
      <c r="E138" s="74">
        <v>1250</v>
      </c>
      <c r="F138" s="152">
        <v>250</v>
      </c>
      <c r="G138" s="82"/>
      <c r="H138" s="152">
        <v>1250</v>
      </c>
      <c r="I138" s="152"/>
      <c r="J138" s="83">
        <v>1</v>
      </c>
    </row>
    <row r="139" spans="1:10" ht="13.5">
      <c r="A139" s="18" t="s">
        <v>1020</v>
      </c>
      <c r="B139" s="87" t="s">
        <v>420</v>
      </c>
      <c r="C139" s="87" t="s">
        <v>184</v>
      </c>
      <c r="D139" s="39"/>
      <c r="E139" s="74">
        <v>4000</v>
      </c>
      <c r="F139" s="152">
        <v>1000</v>
      </c>
      <c r="G139" s="82"/>
      <c r="H139" s="152"/>
      <c r="I139" s="152">
        <v>4000</v>
      </c>
      <c r="J139" s="83">
        <v>1</v>
      </c>
    </row>
    <row r="140" spans="1:10" ht="12">
      <c r="A140" s="59" t="s">
        <v>1057</v>
      </c>
      <c r="B140" s="83" t="s">
        <v>186</v>
      </c>
      <c r="C140" s="83" t="s">
        <v>184</v>
      </c>
      <c r="D140" s="59"/>
      <c r="E140" s="152">
        <v>3000</v>
      </c>
      <c r="F140" s="152">
        <v>1000</v>
      </c>
      <c r="G140" s="82"/>
      <c r="H140" s="152"/>
      <c r="I140" s="152"/>
      <c r="J140" s="83">
        <v>1</v>
      </c>
    </row>
    <row r="141" spans="1:10" ht="12">
      <c r="A141" s="59" t="s">
        <v>113</v>
      </c>
      <c r="B141" s="83" t="s">
        <v>163</v>
      </c>
      <c r="C141" s="83" t="s">
        <v>164</v>
      </c>
      <c r="D141" s="59"/>
      <c r="E141" s="152">
        <v>5000</v>
      </c>
      <c r="F141" s="152">
        <v>5000</v>
      </c>
      <c r="G141" s="82"/>
      <c r="H141" s="152"/>
      <c r="I141" s="152">
        <v>5000</v>
      </c>
      <c r="J141" s="83">
        <v>1</v>
      </c>
    </row>
    <row r="142" spans="1:10" ht="12">
      <c r="A142" s="59" t="s">
        <v>1056</v>
      </c>
      <c r="B142" s="83" t="s">
        <v>163</v>
      </c>
      <c r="C142" s="83" t="s">
        <v>164</v>
      </c>
      <c r="D142" s="59"/>
      <c r="E142" s="152">
        <v>5000</v>
      </c>
      <c r="F142" s="152">
        <v>5000</v>
      </c>
      <c r="G142" s="82"/>
      <c r="H142" s="152"/>
      <c r="I142" s="152">
        <v>5000</v>
      </c>
      <c r="J142" s="83">
        <v>1</v>
      </c>
    </row>
    <row r="143" spans="1:10" ht="12">
      <c r="A143" s="59" t="s">
        <v>1055</v>
      </c>
      <c r="B143" s="83" t="s">
        <v>526</v>
      </c>
      <c r="C143" s="83" t="s">
        <v>164</v>
      </c>
      <c r="D143" s="59"/>
      <c r="E143" s="152">
        <v>25000</v>
      </c>
      <c r="F143" s="152">
        <v>25000</v>
      </c>
      <c r="G143" s="82"/>
      <c r="H143" s="152"/>
      <c r="I143" s="152">
        <v>25000</v>
      </c>
      <c r="J143" s="83">
        <v>1</v>
      </c>
    </row>
    <row r="144" spans="1:10" ht="12">
      <c r="A144" s="59" t="s">
        <v>403</v>
      </c>
      <c r="B144" s="83" t="s">
        <v>186</v>
      </c>
      <c r="C144" s="83" t="s">
        <v>184</v>
      </c>
      <c r="D144" s="59"/>
      <c r="E144" s="152">
        <v>1500</v>
      </c>
      <c r="F144" s="152">
        <v>500</v>
      </c>
      <c r="G144" s="82"/>
      <c r="H144" s="152"/>
      <c r="I144" s="152"/>
      <c r="J144" s="83">
        <v>1</v>
      </c>
    </row>
    <row r="145" spans="1:10" ht="12">
      <c r="A145" s="59" t="s">
        <v>834</v>
      </c>
      <c r="B145" s="83" t="s">
        <v>190</v>
      </c>
      <c r="C145" s="83" t="s">
        <v>191</v>
      </c>
      <c r="D145" s="59"/>
      <c r="E145" s="152">
        <v>675</v>
      </c>
      <c r="F145" s="152">
        <v>225</v>
      </c>
      <c r="G145" s="82"/>
      <c r="H145" s="152"/>
      <c r="I145" s="152">
        <v>675</v>
      </c>
      <c r="J145" s="83">
        <v>1</v>
      </c>
    </row>
    <row r="146" spans="1:10" ht="12">
      <c r="A146" s="59" t="s">
        <v>323</v>
      </c>
      <c r="B146" s="83" t="s">
        <v>186</v>
      </c>
      <c r="C146" s="83" t="s">
        <v>184</v>
      </c>
      <c r="D146" s="59"/>
      <c r="E146" s="152">
        <v>10000</v>
      </c>
      <c r="F146" s="152">
        <v>10000</v>
      </c>
      <c r="G146" s="82"/>
      <c r="H146" s="152"/>
      <c r="I146" s="152"/>
      <c r="J146" s="83">
        <v>1</v>
      </c>
    </row>
    <row r="147" spans="1:10" ht="12">
      <c r="A147" s="59" t="s">
        <v>470</v>
      </c>
      <c r="B147" s="83" t="s">
        <v>186</v>
      </c>
      <c r="C147" s="83" t="s">
        <v>184</v>
      </c>
      <c r="D147" s="59"/>
      <c r="E147" s="152">
        <v>1500</v>
      </c>
      <c r="F147" s="152">
        <v>500</v>
      </c>
      <c r="G147" s="82"/>
      <c r="H147" s="152"/>
      <c r="I147" s="152"/>
      <c r="J147" s="83">
        <v>1</v>
      </c>
    </row>
    <row r="148" spans="1:10" ht="12">
      <c r="A148" s="59" t="s">
        <v>403</v>
      </c>
      <c r="B148" s="83" t="s">
        <v>186</v>
      </c>
      <c r="C148" s="83" t="s">
        <v>184</v>
      </c>
      <c r="D148" s="59"/>
      <c r="E148" s="152">
        <v>1500</v>
      </c>
      <c r="F148" s="152">
        <v>500</v>
      </c>
      <c r="G148" s="82"/>
      <c r="H148" s="152"/>
      <c r="I148" s="152"/>
      <c r="J148" s="83">
        <v>1</v>
      </c>
    </row>
    <row r="149" spans="1:10" ht="12">
      <c r="A149" s="59" t="s">
        <v>1098</v>
      </c>
      <c r="B149" s="83" t="s">
        <v>1105</v>
      </c>
      <c r="C149" s="83" t="s">
        <v>1104</v>
      </c>
      <c r="D149" s="59"/>
      <c r="E149" s="152">
        <v>30000</v>
      </c>
      <c r="F149" s="152">
        <v>10000</v>
      </c>
      <c r="G149" s="82"/>
      <c r="H149" s="152"/>
      <c r="I149" s="152">
        <v>30000</v>
      </c>
      <c r="J149" s="83">
        <v>1</v>
      </c>
    </row>
    <row r="150" spans="1:10" ht="12">
      <c r="A150" s="59" t="s">
        <v>162</v>
      </c>
      <c r="B150" s="83" t="s">
        <v>163</v>
      </c>
      <c r="C150" s="83" t="s">
        <v>164</v>
      </c>
      <c r="D150" s="59"/>
      <c r="E150" s="152">
        <v>1040</v>
      </c>
      <c r="F150" s="152">
        <v>260</v>
      </c>
      <c r="G150" s="82"/>
      <c r="H150" s="152"/>
      <c r="I150" s="152">
        <v>1040</v>
      </c>
      <c r="J150" s="83">
        <v>1</v>
      </c>
    </row>
    <row r="151" spans="1:10" ht="12">
      <c r="A151" s="59" t="s">
        <v>1099</v>
      </c>
      <c r="B151" s="83" t="s">
        <v>667</v>
      </c>
      <c r="C151" s="83" t="s">
        <v>666</v>
      </c>
      <c r="D151" s="59"/>
      <c r="E151" s="152">
        <v>400</v>
      </c>
      <c r="F151" s="152">
        <v>100</v>
      </c>
      <c r="G151" s="82"/>
      <c r="H151" s="152"/>
      <c r="I151" s="152">
        <v>400</v>
      </c>
      <c r="J151" s="83">
        <v>1</v>
      </c>
    </row>
    <row r="152" spans="1:10" ht="12">
      <c r="A152" s="59" t="s">
        <v>1100</v>
      </c>
      <c r="B152" s="83" t="s">
        <v>421</v>
      </c>
      <c r="C152" s="83" t="s">
        <v>184</v>
      </c>
      <c r="D152" s="59"/>
      <c r="E152" s="152">
        <v>10000</v>
      </c>
      <c r="F152" s="152">
        <v>10000</v>
      </c>
      <c r="G152" s="82"/>
      <c r="H152" s="152"/>
      <c r="I152" s="152">
        <v>10000</v>
      </c>
      <c r="J152" s="83">
        <v>1</v>
      </c>
    </row>
    <row r="153" spans="1:10" ht="12">
      <c r="A153" s="59" t="s">
        <v>1101</v>
      </c>
      <c r="B153" s="83" t="s">
        <v>1106</v>
      </c>
      <c r="C153" s="83" t="s">
        <v>666</v>
      </c>
      <c r="D153" s="59"/>
      <c r="E153" s="152">
        <v>200</v>
      </c>
      <c r="F153" s="152">
        <v>50</v>
      </c>
      <c r="G153" s="82"/>
      <c r="H153" s="152"/>
      <c r="I153" s="152">
        <v>200</v>
      </c>
      <c r="J153" s="83">
        <v>1</v>
      </c>
    </row>
    <row r="154" spans="1:10" ht="12">
      <c r="A154" s="59" t="s">
        <v>727</v>
      </c>
      <c r="B154" s="83" t="s">
        <v>176</v>
      </c>
      <c r="C154" s="83" t="s">
        <v>177</v>
      </c>
      <c r="D154" s="59"/>
      <c r="E154" s="152">
        <v>30000</v>
      </c>
      <c r="F154" s="152">
        <v>10000</v>
      </c>
      <c r="G154" s="82"/>
      <c r="H154" s="152"/>
      <c r="I154" s="152">
        <v>30000</v>
      </c>
      <c r="J154" s="83">
        <v>1</v>
      </c>
    </row>
    <row r="155" spans="1:10" ht="12">
      <c r="A155" s="59" t="s">
        <v>1162</v>
      </c>
      <c r="B155" s="83" t="s">
        <v>163</v>
      </c>
      <c r="C155" s="83" t="s">
        <v>164</v>
      </c>
      <c r="D155" s="59"/>
      <c r="E155" s="152">
        <v>412</v>
      </c>
      <c r="F155" s="152">
        <v>103</v>
      </c>
      <c r="G155" s="82"/>
      <c r="H155" s="152"/>
      <c r="I155" s="152">
        <v>412</v>
      </c>
      <c r="J155" s="83">
        <v>1</v>
      </c>
    </row>
    <row r="156" spans="1:10" s="141" customFormat="1" ht="12">
      <c r="A156" s="39" t="s">
        <v>182</v>
      </c>
      <c r="B156" s="87" t="s">
        <v>187</v>
      </c>
      <c r="C156" s="87" t="s">
        <v>184</v>
      </c>
      <c r="D156" s="39"/>
      <c r="E156" s="155">
        <v>3000</v>
      </c>
      <c r="F156" s="155">
        <v>1000</v>
      </c>
      <c r="G156" s="82"/>
      <c r="H156" s="155">
        <v>3000</v>
      </c>
      <c r="I156" s="155"/>
      <c r="J156" s="87">
        <v>1</v>
      </c>
    </row>
    <row r="157" spans="1:10" s="141" customFormat="1" ht="12">
      <c r="A157" s="39" t="s">
        <v>1172</v>
      </c>
      <c r="B157" s="87" t="s">
        <v>1182</v>
      </c>
      <c r="C157" s="87" t="s">
        <v>1179</v>
      </c>
      <c r="D157" s="39"/>
      <c r="E157" s="155">
        <v>20000</v>
      </c>
      <c r="F157" s="155">
        <v>25000</v>
      </c>
      <c r="G157" s="82"/>
      <c r="H157" s="155"/>
      <c r="I157" s="155">
        <v>20000</v>
      </c>
      <c r="J157" s="87">
        <v>1</v>
      </c>
    </row>
    <row r="158" spans="1:10" s="141" customFormat="1" ht="12" customHeight="1">
      <c r="A158" s="39" t="s">
        <v>291</v>
      </c>
      <c r="B158" s="87" t="s">
        <v>187</v>
      </c>
      <c r="C158" s="87" t="s">
        <v>184</v>
      </c>
      <c r="D158" s="39"/>
      <c r="E158" s="155">
        <v>1250</v>
      </c>
      <c r="F158" s="155">
        <v>250</v>
      </c>
      <c r="G158" s="82"/>
      <c r="H158" s="155">
        <v>1250</v>
      </c>
      <c r="I158" s="155"/>
      <c r="J158" s="87">
        <v>1</v>
      </c>
    </row>
    <row r="159" spans="1:10" s="141" customFormat="1" ht="12">
      <c r="A159" s="39" t="s">
        <v>1173</v>
      </c>
      <c r="B159" s="87" t="s">
        <v>1183</v>
      </c>
      <c r="C159" s="87" t="s">
        <v>1180</v>
      </c>
      <c r="D159" s="39"/>
      <c r="E159" s="155">
        <v>10000</v>
      </c>
      <c r="F159" s="155">
        <v>10000</v>
      </c>
      <c r="G159" s="82"/>
      <c r="H159" s="155"/>
      <c r="I159" s="155">
        <v>10000</v>
      </c>
      <c r="J159" s="87">
        <v>1</v>
      </c>
    </row>
    <row r="160" spans="1:10" s="141" customFormat="1" ht="12">
      <c r="A160" s="39" t="s">
        <v>1174</v>
      </c>
      <c r="B160" s="87" t="s">
        <v>163</v>
      </c>
      <c r="C160" s="87" t="s">
        <v>164</v>
      </c>
      <c r="D160" s="39"/>
      <c r="E160" s="155">
        <v>35000</v>
      </c>
      <c r="F160" s="155">
        <v>23000</v>
      </c>
      <c r="G160" s="82"/>
      <c r="H160" s="155"/>
      <c r="I160" s="155">
        <v>35000</v>
      </c>
      <c r="J160" s="87">
        <v>1</v>
      </c>
    </row>
    <row r="161" spans="1:10" s="141" customFormat="1" ht="12">
      <c r="A161" s="39" t="s">
        <v>663</v>
      </c>
      <c r="B161" s="87" t="s">
        <v>183</v>
      </c>
      <c r="C161" s="87" t="s">
        <v>184</v>
      </c>
      <c r="D161" s="39"/>
      <c r="E161" s="155">
        <v>1500</v>
      </c>
      <c r="F161" s="155">
        <v>500</v>
      </c>
      <c r="G161" s="82"/>
      <c r="H161" s="155"/>
      <c r="I161" s="155"/>
      <c r="J161" s="87">
        <v>1</v>
      </c>
    </row>
    <row r="162" spans="1:10" s="141" customFormat="1" ht="12">
      <c r="A162" s="39" t="s">
        <v>111</v>
      </c>
      <c r="B162" s="87" t="s">
        <v>186</v>
      </c>
      <c r="C162" s="87" t="s">
        <v>184</v>
      </c>
      <c r="D162" s="39"/>
      <c r="E162" s="155">
        <v>3000</v>
      </c>
      <c r="F162" s="155">
        <v>1000</v>
      </c>
      <c r="G162" s="82"/>
      <c r="H162" s="155"/>
      <c r="I162" s="155"/>
      <c r="J162" s="87">
        <v>1</v>
      </c>
    </row>
    <row r="163" spans="1:10" s="141" customFormat="1" ht="12">
      <c r="A163" s="39" t="s">
        <v>1175</v>
      </c>
      <c r="B163" s="87" t="s">
        <v>163</v>
      </c>
      <c r="C163" s="87" t="s">
        <v>164</v>
      </c>
      <c r="D163" s="39"/>
      <c r="E163" s="155">
        <v>15000</v>
      </c>
      <c r="F163" s="155">
        <v>15000</v>
      </c>
      <c r="G163" s="82"/>
      <c r="H163" s="155"/>
      <c r="I163" s="155">
        <v>15000</v>
      </c>
      <c r="J163" s="87">
        <v>1</v>
      </c>
    </row>
    <row r="164" spans="1:10" s="141" customFormat="1" ht="12">
      <c r="A164" s="39" t="s">
        <v>180</v>
      </c>
      <c r="B164" s="87" t="s">
        <v>186</v>
      </c>
      <c r="C164" s="87" t="s">
        <v>184</v>
      </c>
      <c r="D164" s="39"/>
      <c r="E164" s="155">
        <v>4500</v>
      </c>
      <c r="F164" s="155">
        <v>1500</v>
      </c>
      <c r="G164" s="82"/>
      <c r="H164" s="155"/>
      <c r="I164" s="155"/>
      <c r="J164" s="87">
        <v>1</v>
      </c>
    </row>
    <row r="165" spans="1:10" s="141" customFormat="1" ht="12">
      <c r="A165" s="39" t="s">
        <v>1176</v>
      </c>
      <c r="B165" s="87" t="s">
        <v>190</v>
      </c>
      <c r="C165" s="87" t="s">
        <v>191</v>
      </c>
      <c r="D165" s="39"/>
      <c r="E165" s="155">
        <v>5000</v>
      </c>
      <c r="F165" s="155">
        <v>1000</v>
      </c>
      <c r="G165" s="82"/>
      <c r="H165" s="155"/>
      <c r="I165" s="155">
        <v>5000</v>
      </c>
      <c r="J165" s="87">
        <v>1</v>
      </c>
    </row>
    <row r="166" spans="1:10" s="141" customFormat="1" ht="12">
      <c r="A166" s="39" t="s">
        <v>1177</v>
      </c>
      <c r="B166" s="87" t="s">
        <v>1184</v>
      </c>
      <c r="C166" s="87" t="s">
        <v>1181</v>
      </c>
      <c r="D166" s="39"/>
      <c r="E166" s="155">
        <v>20000</v>
      </c>
      <c r="F166" s="155">
        <v>10000</v>
      </c>
      <c r="G166" s="82"/>
      <c r="H166" s="155"/>
      <c r="I166" s="155">
        <v>20000</v>
      </c>
      <c r="J166" s="87">
        <v>1</v>
      </c>
    </row>
    <row r="167" spans="1:10" ht="12">
      <c r="A167" s="59" t="s">
        <v>1185</v>
      </c>
      <c r="B167" s="83" t="s">
        <v>1186</v>
      </c>
      <c r="C167" s="83" t="s">
        <v>184</v>
      </c>
      <c r="D167" s="59"/>
      <c r="E167" s="152">
        <v>5000</v>
      </c>
      <c r="F167" s="152">
        <v>5000</v>
      </c>
      <c r="G167" s="82"/>
      <c r="H167" s="152"/>
      <c r="I167" s="152">
        <v>5000</v>
      </c>
      <c r="J167" s="83">
        <v>1</v>
      </c>
    </row>
    <row r="168" spans="1:10" ht="12">
      <c r="A168" s="59" t="s">
        <v>1218</v>
      </c>
      <c r="B168" s="83" t="s">
        <v>163</v>
      </c>
      <c r="C168" s="83" t="s">
        <v>164</v>
      </c>
      <c r="D168" s="59"/>
      <c r="E168" s="152">
        <v>2500</v>
      </c>
      <c r="F168" s="152">
        <v>2500</v>
      </c>
      <c r="G168" s="82"/>
      <c r="H168" s="152"/>
      <c r="I168" s="152">
        <v>2500</v>
      </c>
      <c r="J168" s="83">
        <v>1</v>
      </c>
    </row>
    <row r="169" spans="1:10" ht="12">
      <c r="A169" s="59" t="s">
        <v>715</v>
      </c>
      <c r="B169" s="83" t="s">
        <v>420</v>
      </c>
      <c r="C169" s="83" t="s">
        <v>184</v>
      </c>
      <c r="D169" s="59"/>
      <c r="E169" s="152">
        <v>1500</v>
      </c>
      <c r="F169" s="152">
        <v>500</v>
      </c>
      <c r="G169" s="82"/>
      <c r="H169" s="152"/>
      <c r="I169" s="152">
        <v>1500</v>
      </c>
      <c r="J169" s="83">
        <v>1</v>
      </c>
    </row>
    <row r="170" spans="1:10" ht="12">
      <c r="A170" s="59" t="s">
        <v>1217</v>
      </c>
      <c r="B170" s="83" t="s">
        <v>524</v>
      </c>
      <c r="C170" s="83" t="s">
        <v>191</v>
      </c>
      <c r="D170" s="59"/>
      <c r="E170" s="152">
        <v>4000</v>
      </c>
      <c r="F170" s="152">
        <v>1000</v>
      </c>
      <c r="G170" s="82"/>
      <c r="H170" s="152"/>
      <c r="I170" s="152">
        <v>4000</v>
      </c>
      <c r="J170" s="83">
        <v>1</v>
      </c>
    </row>
    <row r="171" spans="1:10" ht="12">
      <c r="A171" s="59" t="s">
        <v>1216</v>
      </c>
      <c r="B171" s="83" t="s">
        <v>1219</v>
      </c>
      <c r="C171" s="83" t="s">
        <v>191</v>
      </c>
      <c r="D171" s="59"/>
      <c r="E171" s="152">
        <v>20000</v>
      </c>
      <c r="F171" s="152">
        <v>10000</v>
      </c>
      <c r="G171" s="82"/>
      <c r="H171" s="152"/>
      <c r="I171" s="152">
        <v>20000</v>
      </c>
      <c r="J171" s="83">
        <v>1</v>
      </c>
    </row>
    <row r="172" spans="1:10" ht="12">
      <c r="A172" s="59" t="s">
        <v>1215</v>
      </c>
      <c r="B172" s="83" t="s">
        <v>1220</v>
      </c>
      <c r="C172" s="83" t="s">
        <v>164</v>
      </c>
      <c r="D172" s="59"/>
      <c r="E172" s="152">
        <v>10500</v>
      </c>
      <c r="F172" s="152">
        <v>3500</v>
      </c>
      <c r="G172" s="82"/>
      <c r="H172" s="152"/>
      <c r="I172" s="152">
        <v>10500</v>
      </c>
      <c r="J172" s="83">
        <v>1</v>
      </c>
    </row>
    <row r="173" spans="1:10" ht="12">
      <c r="A173" s="59" t="s">
        <v>810</v>
      </c>
      <c r="B173" s="83" t="s">
        <v>163</v>
      </c>
      <c r="C173" s="83" t="s">
        <v>164</v>
      </c>
      <c r="D173" s="59"/>
      <c r="E173" s="152">
        <v>10000</v>
      </c>
      <c r="F173" s="152">
        <v>10000</v>
      </c>
      <c r="G173" s="82"/>
      <c r="H173" s="152"/>
      <c r="I173" s="152">
        <v>10000</v>
      </c>
      <c r="J173" s="83">
        <v>1</v>
      </c>
    </row>
    <row r="174" spans="1:10" ht="12">
      <c r="A174" s="59" t="s">
        <v>982</v>
      </c>
      <c r="B174" s="83" t="s">
        <v>995</v>
      </c>
      <c r="C174" s="83" t="s">
        <v>164</v>
      </c>
      <c r="D174" s="59"/>
      <c r="E174" s="152">
        <v>10000</v>
      </c>
      <c r="F174" s="152">
        <v>10000</v>
      </c>
      <c r="G174" s="82"/>
      <c r="H174" s="152"/>
      <c r="I174" s="152">
        <v>10000</v>
      </c>
      <c r="J174" s="83">
        <v>1</v>
      </c>
    </row>
    <row r="175" spans="1:10" ht="12">
      <c r="A175" s="59" t="s">
        <v>1230</v>
      </c>
      <c r="B175" s="83" t="s">
        <v>163</v>
      </c>
      <c r="C175" s="83" t="s">
        <v>164</v>
      </c>
      <c r="D175" s="59"/>
      <c r="E175" s="152">
        <v>10000</v>
      </c>
      <c r="F175" s="152">
        <v>10000</v>
      </c>
      <c r="G175" s="82"/>
      <c r="H175" s="152"/>
      <c r="I175" s="152">
        <v>10000</v>
      </c>
      <c r="J175" s="83">
        <v>1</v>
      </c>
    </row>
    <row r="176" spans="1:10" ht="12">
      <c r="A176" s="59" t="s">
        <v>182</v>
      </c>
      <c r="B176" s="83" t="s">
        <v>1231</v>
      </c>
      <c r="C176" s="83" t="s">
        <v>184</v>
      </c>
      <c r="D176" s="59"/>
      <c r="E176" s="152">
        <v>3000</v>
      </c>
      <c r="F176" s="152">
        <v>1000</v>
      </c>
      <c r="G176" s="82"/>
      <c r="H176" s="152"/>
      <c r="I176" s="152">
        <v>3000</v>
      </c>
      <c r="J176" s="83">
        <v>1</v>
      </c>
    </row>
    <row r="177" spans="1:10" ht="12">
      <c r="A177" s="59" t="s">
        <v>1226</v>
      </c>
      <c r="B177" s="83" t="s">
        <v>1228</v>
      </c>
      <c r="C177" s="83" t="s">
        <v>1227</v>
      </c>
      <c r="D177" s="59"/>
      <c r="E177" s="152">
        <v>300</v>
      </c>
      <c r="F177" s="152">
        <v>60</v>
      </c>
      <c r="G177" s="82"/>
      <c r="H177" s="152"/>
      <c r="I177" s="152">
        <v>300</v>
      </c>
      <c r="J177" s="83">
        <v>1</v>
      </c>
    </row>
    <row r="178" spans="1:10" ht="12">
      <c r="A178" s="59" t="s">
        <v>291</v>
      </c>
      <c r="B178" s="83" t="s">
        <v>187</v>
      </c>
      <c r="C178" s="83" t="s">
        <v>184</v>
      </c>
      <c r="D178" s="59"/>
      <c r="E178" s="152">
        <v>20000</v>
      </c>
      <c r="F178" s="152">
        <v>20000</v>
      </c>
      <c r="G178" s="82"/>
      <c r="H178" s="152">
        <v>20000</v>
      </c>
      <c r="I178" s="152"/>
      <c r="J178" s="83">
        <v>1</v>
      </c>
    </row>
    <row r="179" spans="1:10" ht="12">
      <c r="A179" s="59" t="s">
        <v>1336</v>
      </c>
      <c r="B179" s="83" t="s">
        <v>628</v>
      </c>
      <c r="C179" s="83" t="s">
        <v>629</v>
      </c>
      <c r="D179" s="59"/>
      <c r="E179" s="152">
        <v>1000</v>
      </c>
      <c r="F179" s="152">
        <v>1000</v>
      </c>
      <c r="G179" s="82"/>
      <c r="H179" s="152"/>
      <c r="I179" s="152">
        <v>1000</v>
      </c>
      <c r="J179" s="83">
        <v>1</v>
      </c>
    </row>
    <row r="180" spans="1:10" ht="12">
      <c r="A180" s="59" t="s">
        <v>1337</v>
      </c>
      <c r="B180" s="83" t="s">
        <v>1357</v>
      </c>
      <c r="C180" s="83" t="s">
        <v>191</v>
      </c>
      <c r="D180" s="59"/>
      <c r="E180" s="152">
        <v>15000</v>
      </c>
      <c r="F180" s="152">
        <v>5000</v>
      </c>
      <c r="G180" s="82"/>
      <c r="H180" s="152"/>
      <c r="I180" s="152">
        <v>15000</v>
      </c>
      <c r="J180" s="83">
        <v>1</v>
      </c>
    </row>
    <row r="181" spans="1:10" ht="12">
      <c r="A181" s="59" t="s">
        <v>1358</v>
      </c>
      <c r="B181" s="83" t="s">
        <v>190</v>
      </c>
      <c r="C181" s="83" t="s">
        <v>191</v>
      </c>
      <c r="D181" s="59"/>
      <c r="E181" s="152">
        <v>7500</v>
      </c>
      <c r="F181" s="152">
        <v>2500</v>
      </c>
      <c r="G181" s="82"/>
      <c r="H181" s="152"/>
      <c r="I181" s="152">
        <v>7500</v>
      </c>
      <c r="J181" s="83">
        <v>1</v>
      </c>
    </row>
    <row r="182" spans="1:10" ht="12">
      <c r="A182" s="59" t="s">
        <v>1339</v>
      </c>
      <c r="B182" s="83" t="s">
        <v>190</v>
      </c>
      <c r="C182" s="83" t="s">
        <v>191</v>
      </c>
      <c r="D182" s="59"/>
      <c r="E182" s="152">
        <v>6000</v>
      </c>
      <c r="F182" s="152">
        <v>1500</v>
      </c>
      <c r="G182" s="82"/>
      <c r="H182" s="152"/>
      <c r="I182" s="152">
        <v>6000</v>
      </c>
      <c r="J182" s="83">
        <v>1</v>
      </c>
    </row>
    <row r="183" spans="1:10" ht="12">
      <c r="A183" s="59" t="s">
        <v>108</v>
      </c>
      <c r="B183" s="83" t="s">
        <v>187</v>
      </c>
      <c r="C183" s="83" t="s">
        <v>184</v>
      </c>
      <c r="D183" s="59"/>
      <c r="E183" s="152">
        <v>3000</v>
      </c>
      <c r="F183" s="152">
        <v>1000</v>
      </c>
      <c r="G183" s="82"/>
      <c r="H183" s="152">
        <v>3000</v>
      </c>
      <c r="I183" s="152"/>
      <c r="J183" s="83">
        <v>1</v>
      </c>
    </row>
    <row r="184" spans="1:10" ht="12">
      <c r="A184" s="59" t="s">
        <v>108</v>
      </c>
      <c r="B184" s="83" t="s">
        <v>187</v>
      </c>
      <c r="C184" s="83" t="s">
        <v>184</v>
      </c>
      <c r="D184" s="59"/>
      <c r="E184" s="152">
        <v>5000</v>
      </c>
      <c r="F184" s="152">
        <v>2500</v>
      </c>
      <c r="G184" s="82"/>
      <c r="H184" s="152">
        <v>5000</v>
      </c>
      <c r="I184" s="152"/>
      <c r="J184" s="83">
        <v>1</v>
      </c>
    </row>
    <row r="185" spans="1:10" ht="12">
      <c r="A185" s="59" t="s">
        <v>1340</v>
      </c>
      <c r="B185" s="83" t="s">
        <v>1361</v>
      </c>
      <c r="C185" s="83" t="s">
        <v>164</v>
      </c>
      <c r="D185" s="59"/>
      <c r="E185" s="152">
        <v>2500</v>
      </c>
      <c r="F185" s="152">
        <v>2500</v>
      </c>
      <c r="G185" s="82"/>
      <c r="H185" s="152"/>
      <c r="I185" s="152">
        <v>2500</v>
      </c>
      <c r="J185" s="83">
        <v>1</v>
      </c>
    </row>
    <row r="186" spans="1:10" ht="12">
      <c r="A186" s="59" t="s">
        <v>1083</v>
      </c>
      <c r="B186" s="83" t="s">
        <v>628</v>
      </c>
      <c r="C186" s="83" t="s">
        <v>629</v>
      </c>
      <c r="D186" s="59"/>
      <c r="E186" s="152">
        <v>2000</v>
      </c>
      <c r="F186" s="152">
        <v>2000</v>
      </c>
      <c r="G186" s="82"/>
      <c r="H186" s="152"/>
      <c r="I186" s="152">
        <v>2000</v>
      </c>
      <c r="J186" s="83">
        <v>1</v>
      </c>
    </row>
    <row r="187" spans="1:10" ht="12">
      <c r="A187" s="59" t="s">
        <v>1359</v>
      </c>
      <c r="B187" s="83" t="s">
        <v>628</v>
      </c>
      <c r="C187" s="83" t="s">
        <v>629</v>
      </c>
      <c r="D187" s="59"/>
      <c r="E187" s="152">
        <v>1000</v>
      </c>
      <c r="F187" s="152">
        <v>500</v>
      </c>
      <c r="G187" s="82"/>
      <c r="H187" s="152"/>
      <c r="I187" s="152">
        <v>1000</v>
      </c>
      <c r="J187" s="83">
        <v>1</v>
      </c>
    </row>
    <row r="188" spans="1:10" ht="12">
      <c r="A188" s="59" t="s">
        <v>1343</v>
      </c>
      <c r="B188" s="83" t="s">
        <v>190</v>
      </c>
      <c r="C188" s="83" t="s">
        <v>191</v>
      </c>
      <c r="D188" s="59"/>
      <c r="E188" s="152">
        <v>6000</v>
      </c>
      <c r="F188" s="152">
        <v>2000</v>
      </c>
      <c r="G188" s="82"/>
      <c r="H188" s="152"/>
      <c r="I188" s="152">
        <v>6000</v>
      </c>
      <c r="J188" s="83">
        <v>1</v>
      </c>
    </row>
    <row r="189" spans="1:10" ht="12">
      <c r="A189" s="59" t="s">
        <v>1344</v>
      </c>
      <c r="B189" s="83" t="s">
        <v>1362</v>
      </c>
      <c r="C189" s="83" t="s">
        <v>177</v>
      </c>
      <c r="D189" s="59"/>
      <c r="E189" s="152">
        <v>1500</v>
      </c>
      <c r="F189" s="152">
        <v>500</v>
      </c>
      <c r="G189" s="82"/>
      <c r="H189" s="152"/>
      <c r="I189" s="152">
        <v>1500</v>
      </c>
      <c r="J189" s="83">
        <v>1</v>
      </c>
    </row>
    <row r="190" spans="1:10" ht="12">
      <c r="A190" s="59" t="s">
        <v>499</v>
      </c>
      <c r="B190" s="83" t="s">
        <v>187</v>
      </c>
      <c r="C190" s="83" t="s">
        <v>184</v>
      </c>
      <c r="D190" s="59"/>
      <c r="E190" s="152">
        <v>1400</v>
      </c>
      <c r="F190" s="152">
        <v>350</v>
      </c>
      <c r="G190" s="82"/>
      <c r="H190" s="152">
        <v>1400</v>
      </c>
      <c r="I190" s="152"/>
      <c r="J190" s="83">
        <v>1</v>
      </c>
    </row>
    <row r="191" spans="1:10" ht="12">
      <c r="A191" s="59" t="s">
        <v>1345</v>
      </c>
      <c r="B191" s="83" t="s">
        <v>1363</v>
      </c>
      <c r="C191" s="83" t="s">
        <v>426</v>
      </c>
      <c r="D191" s="59"/>
      <c r="E191" s="152">
        <v>10500</v>
      </c>
      <c r="F191" s="152">
        <v>3500</v>
      </c>
      <c r="G191" s="82"/>
      <c r="H191" s="152"/>
      <c r="I191" s="152">
        <v>10500</v>
      </c>
      <c r="J191" s="83">
        <v>1</v>
      </c>
    </row>
    <row r="192" spans="1:10" ht="12">
      <c r="A192" s="59" t="s">
        <v>799</v>
      </c>
      <c r="B192" s="83" t="s">
        <v>163</v>
      </c>
      <c r="C192" s="83" t="s">
        <v>164</v>
      </c>
      <c r="D192" s="59"/>
      <c r="E192" s="152">
        <v>6000</v>
      </c>
      <c r="F192" s="152">
        <v>2000</v>
      </c>
      <c r="G192" s="82"/>
      <c r="H192" s="152"/>
      <c r="I192" s="152">
        <v>6000</v>
      </c>
      <c r="J192" s="83">
        <v>1</v>
      </c>
    </row>
    <row r="193" spans="1:10" ht="12">
      <c r="A193" s="59" t="s">
        <v>1346</v>
      </c>
      <c r="B193" s="83" t="s">
        <v>190</v>
      </c>
      <c r="C193" s="83" t="s">
        <v>191</v>
      </c>
      <c r="D193" s="59"/>
      <c r="E193" s="152">
        <v>4500</v>
      </c>
      <c r="F193" s="152">
        <v>1500</v>
      </c>
      <c r="G193" s="82"/>
      <c r="H193" s="152"/>
      <c r="I193" s="152">
        <v>4500</v>
      </c>
      <c r="J193" s="83">
        <v>1</v>
      </c>
    </row>
    <row r="194" spans="1:10" ht="12">
      <c r="A194" s="59" t="s">
        <v>985</v>
      </c>
      <c r="B194" s="83" t="s">
        <v>999</v>
      </c>
      <c r="C194" s="83" t="s">
        <v>426</v>
      </c>
      <c r="D194" s="59"/>
      <c r="E194" s="152">
        <v>600</v>
      </c>
      <c r="F194" s="152">
        <v>200</v>
      </c>
      <c r="G194" s="82"/>
      <c r="H194" s="152"/>
      <c r="I194" s="152">
        <v>600</v>
      </c>
      <c r="J194" s="83">
        <v>1</v>
      </c>
    </row>
    <row r="195" spans="1:10" ht="12">
      <c r="A195" s="59" t="s">
        <v>1347</v>
      </c>
      <c r="B195" s="83" t="s">
        <v>186</v>
      </c>
      <c r="C195" s="83" t="s">
        <v>184</v>
      </c>
      <c r="D195" s="59"/>
      <c r="E195" s="152">
        <v>1500</v>
      </c>
      <c r="F195" s="152">
        <v>500</v>
      </c>
      <c r="G195" s="82"/>
      <c r="H195" s="152"/>
      <c r="I195" s="152"/>
      <c r="J195" s="83">
        <v>1</v>
      </c>
    </row>
    <row r="196" spans="1:10" ht="12">
      <c r="A196" s="59" t="s">
        <v>616</v>
      </c>
      <c r="B196" s="83" t="s">
        <v>163</v>
      </c>
      <c r="C196" s="83" t="s">
        <v>164</v>
      </c>
      <c r="D196" s="59"/>
      <c r="E196" s="152">
        <v>12000</v>
      </c>
      <c r="F196" s="152">
        <v>6000</v>
      </c>
      <c r="G196" s="82"/>
      <c r="H196" s="152"/>
      <c r="I196" s="152">
        <v>12000</v>
      </c>
      <c r="J196" s="83">
        <v>1</v>
      </c>
    </row>
    <row r="197" spans="1:10" ht="12">
      <c r="A197" s="59" t="s">
        <v>114</v>
      </c>
      <c r="B197" s="83" t="s">
        <v>187</v>
      </c>
      <c r="C197" s="83" t="s">
        <v>184</v>
      </c>
      <c r="D197" s="59"/>
      <c r="E197" s="152">
        <v>3000</v>
      </c>
      <c r="F197" s="152">
        <v>1000</v>
      </c>
      <c r="G197" s="82"/>
      <c r="H197" s="152">
        <v>3000</v>
      </c>
      <c r="I197" s="152"/>
      <c r="J197" s="83">
        <v>1</v>
      </c>
    </row>
    <row r="198" spans="1:10" ht="12">
      <c r="A198" s="59" t="s">
        <v>1348</v>
      </c>
      <c r="B198" s="83" t="s">
        <v>190</v>
      </c>
      <c r="C198" s="83" t="s">
        <v>191</v>
      </c>
      <c r="D198" s="59"/>
      <c r="E198" s="152">
        <v>6000</v>
      </c>
      <c r="F198" s="152">
        <v>2000</v>
      </c>
      <c r="G198" s="82"/>
      <c r="H198" s="152"/>
      <c r="I198" s="152">
        <v>6000</v>
      </c>
      <c r="J198" s="83">
        <v>1</v>
      </c>
    </row>
    <row r="199" spans="1:10" ht="12">
      <c r="A199" s="59" t="s">
        <v>413</v>
      </c>
      <c r="B199" s="83" t="s">
        <v>422</v>
      </c>
      <c r="C199" s="83" t="s">
        <v>423</v>
      </c>
      <c r="D199" s="59"/>
      <c r="E199" s="152">
        <v>30000</v>
      </c>
      <c r="F199" s="152">
        <v>10000</v>
      </c>
      <c r="G199" s="82"/>
      <c r="H199" s="152"/>
      <c r="I199" s="152">
        <v>30000</v>
      </c>
      <c r="J199" s="83">
        <v>1</v>
      </c>
    </row>
    <row r="200" spans="1:10" ht="12">
      <c r="A200" s="59" t="s">
        <v>1349</v>
      </c>
      <c r="B200" s="83" t="s">
        <v>190</v>
      </c>
      <c r="C200" s="83" t="s">
        <v>191</v>
      </c>
      <c r="D200" s="59"/>
      <c r="E200" s="152">
        <v>8000</v>
      </c>
      <c r="F200" s="152">
        <v>2000</v>
      </c>
      <c r="G200" s="82"/>
      <c r="H200" s="152"/>
      <c r="I200" s="152">
        <v>8000</v>
      </c>
      <c r="J200" s="83">
        <v>1</v>
      </c>
    </row>
    <row r="201" spans="1:10" ht="12">
      <c r="A201" s="59" t="s">
        <v>1350</v>
      </c>
      <c r="B201" s="83" t="s">
        <v>190</v>
      </c>
      <c r="C201" s="83" t="s">
        <v>191</v>
      </c>
      <c r="D201" s="59"/>
      <c r="E201" s="152">
        <v>7500</v>
      </c>
      <c r="F201" s="152">
        <v>2500</v>
      </c>
      <c r="G201" s="82"/>
      <c r="H201" s="152"/>
      <c r="I201" s="152">
        <v>7500</v>
      </c>
      <c r="J201" s="83">
        <v>1</v>
      </c>
    </row>
    <row r="202" spans="1:10" ht="12">
      <c r="A202" s="59" t="s">
        <v>767</v>
      </c>
      <c r="B202" s="83" t="s">
        <v>686</v>
      </c>
      <c r="C202" s="83" t="s">
        <v>184</v>
      </c>
      <c r="D202" s="59"/>
      <c r="E202" s="152">
        <v>2000</v>
      </c>
      <c r="F202" s="152">
        <v>500</v>
      </c>
      <c r="G202" s="82"/>
      <c r="H202" s="152"/>
      <c r="I202" s="152">
        <v>2000</v>
      </c>
      <c r="J202" s="83">
        <v>1</v>
      </c>
    </row>
    <row r="203" spans="1:10" ht="12">
      <c r="A203" s="59" t="s">
        <v>1351</v>
      </c>
      <c r="B203" s="83" t="s">
        <v>187</v>
      </c>
      <c r="C203" s="83" t="s">
        <v>184</v>
      </c>
      <c r="D203" s="59"/>
      <c r="E203" s="152">
        <v>1000</v>
      </c>
      <c r="F203" s="152">
        <v>1000</v>
      </c>
      <c r="G203" s="82"/>
      <c r="H203" s="152">
        <v>1000</v>
      </c>
      <c r="I203" s="152"/>
      <c r="J203" s="83">
        <v>1</v>
      </c>
    </row>
    <row r="204" spans="1:10" ht="12">
      <c r="A204" s="59" t="s">
        <v>1352</v>
      </c>
      <c r="B204" s="83" t="s">
        <v>1364</v>
      </c>
      <c r="C204" s="83" t="s">
        <v>423</v>
      </c>
      <c r="D204" s="59"/>
      <c r="E204" s="152">
        <v>1500</v>
      </c>
      <c r="F204" s="152">
        <v>500</v>
      </c>
      <c r="G204" s="82"/>
      <c r="H204" s="152"/>
      <c r="I204" s="152">
        <v>1500</v>
      </c>
      <c r="J204" s="83">
        <v>1</v>
      </c>
    </row>
    <row r="205" spans="1:10" ht="12">
      <c r="A205" s="59" t="s">
        <v>680</v>
      </c>
      <c r="B205" s="83" t="s">
        <v>163</v>
      </c>
      <c r="C205" s="83" t="s">
        <v>164</v>
      </c>
      <c r="D205" s="59"/>
      <c r="E205" s="152">
        <v>5000</v>
      </c>
      <c r="F205" s="152">
        <v>1000</v>
      </c>
      <c r="G205" s="82"/>
      <c r="H205" s="152"/>
      <c r="I205" s="152">
        <v>5000</v>
      </c>
      <c r="J205" s="83">
        <v>1</v>
      </c>
    </row>
    <row r="206" spans="1:10" ht="12">
      <c r="A206" s="59" t="s">
        <v>1353</v>
      </c>
      <c r="B206" s="83" t="s">
        <v>1365</v>
      </c>
      <c r="C206" s="83" t="s">
        <v>184</v>
      </c>
      <c r="D206" s="59"/>
      <c r="E206" s="152">
        <v>4000</v>
      </c>
      <c r="F206" s="152">
        <v>1000</v>
      </c>
      <c r="G206" s="82"/>
      <c r="H206" s="152"/>
      <c r="I206" s="152">
        <v>4000</v>
      </c>
      <c r="J206" s="83">
        <v>1</v>
      </c>
    </row>
    <row r="207" spans="1:10" ht="12">
      <c r="A207" s="59" t="s">
        <v>180</v>
      </c>
      <c r="B207" s="83" t="s">
        <v>186</v>
      </c>
      <c r="C207" s="83" t="s">
        <v>184</v>
      </c>
      <c r="D207" s="59"/>
      <c r="E207" s="152">
        <v>12000</v>
      </c>
      <c r="F207" s="152">
        <v>12000</v>
      </c>
      <c r="G207" s="82"/>
      <c r="H207" s="152"/>
      <c r="I207" s="152"/>
      <c r="J207" s="83">
        <v>1</v>
      </c>
    </row>
    <row r="208" spans="1:10" ht="12">
      <c r="A208" s="59" t="s">
        <v>318</v>
      </c>
      <c r="B208" s="83" t="s">
        <v>186</v>
      </c>
      <c r="C208" s="83" t="s">
        <v>184</v>
      </c>
      <c r="D208" s="59"/>
      <c r="E208" s="152">
        <v>4000</v>
      </c>
      <c r="F208" s="152">
        <v>2000</v>
      </c>
      <c r="G208" s="82"/>
      <c r="H208" s="152"/>
      <c r="I208" s="152"/>
      <c r="J208" s="83">
        <v>1</v>
      </c>
    </row>
    <row r="209" spans="1:10" ht="12">
      <c r="A209" s="59" t="s">
        <v>406</v>
      </c>
      <c r="B209" s="83" t="s">
        <v>421</v>
      </c>
      <c r="C209" s="83" t="s">
        <v>184</v>
      </c>
      <c r="D209" s="59"/>
      <c r="E209" s="152">
        <v>4000</v>
      </c>
      <c r="F209" s="152">
        <v>2000</v>
      </c>
      <c r="G209" s="82"/>
      <c r="H209" s="152"/>
      <c r="I209" s="152">
        <v>4000</v>
      </c>
      <c r="J209" s="83">
        <v>1</v>
      </c>
    </row>
    <row r="210" spans="1:10" ht="12">
      <c r="A210" s="59" t="s">
        <v>180</v>
      </c>
      <c r="B210" s="83" t="s">
        <v>186</v>
      </c>
      <c r="C210" s="83" t="s">
        <v>184</v>
      </c>
      <c r="D210" s="59"/>
      <c r="E210" s="152">
        <v>3600</v>
      </c>
      <c r="F210" s="152">
        <v>12000</v>
      </c>
      <c r="G210" s="82"/>
      <c r="H210" s="152"/>
      <c r="I210" s="152"/>
      <c r="J210" s="83">
        <v>1</v>
      </c>
    </row>
    <row r="211" spans="1:10" ht="12">
      <c r="A211" s="59" t="s">
        <v>1355</v>
      </c>
      <c r="B211" s="83" t="s">
        <v>186</v>
      </c>
      <c r="C211" s="83" t="s">
        <v>184</v>
      </c>
      <c r="D211" s="59"/>
      <c r="E211" s="152">
        <v>1500</v>
      </c>
      <c r="F211" s="152">
        <v>1500</v>
      </c>
      <c r="G211" s="82"/>
      <c r="H211" s="152"/>
      <c r="I211" s="152"/>
      <c r="J211" s="83">
        <v>1</v>
      </c>
    </row>
    <row r="212" spans="1:10" ht="12">
      <c r="A212" s="59" t="s">
        <v>407</v>
      </c>
      <c r="B212" s="83" t="s">
        <v>420</v>
      </c>
      <c r="C212" s="83" t="s">
        <v>184</v>
      </c>
      <c r="D212" s="59"/>
      <c r="E212" s="152">
        <v>1500</v>
      </c>
      <c r="F212" s="152">
        <v>500</v>
      </c>
      <c r="G212" s="82"/>
      <c r="H212" s="152"/>
      <c r="I212" s="152">
        <v>1500</v>
      </c>
      <c r="J212" s="83">
        <v>1</v>
      </c>
    </row>
    <row r="213" spans="1:10" ht="12">
      <c r="A213" s="59" t="s">
        <v>1360</v>
      </c>
      <c r="B213" s="83" t="s">
        <v>190</v>
      </c>
      <c r="C213" s="83" t="s">
        <v>191</v>
      </c>
      <c r="D213" s="59"/>
      <c r="E213" s="152">
        <v>6000</v>
      </c>
      <c r="F213" s="152">
        <v>2000</v>
      </c>
      <c r="G213" s="82"/>
      <c r="H213" s="152"/>
      <c r="I213" s="152">
        <v>6000</v>
      </c>
      <c r="J213" s="83">
        <v>1</v>
      </c>
    </row>
    <row r="214" spans="1:10" ht="12">
      <c r="A214" s="59" t="s">
        <v>323</v>
      </c>
      <c r="B214" s="83" t="s">
        <v>186</v>
      </c>
      <c r="C214" s="83" t="s">
        <v>184</v>
      </c>
      <c r="D214" s="59"/>
      <c r="E214" s="152">
        <v>5000</v>
      </c>
      <c r="F214" s="152">
        <v>2500</v>
      </c>
      <c r="G214" s="82"/>
      <c r="H214" s="152"/>
      <c r="I214" s="152"/>
      <c r="J214" s="83">
        <v>1</v>
      </c>
    </row>
    <row r="215" spans="1:10" ht="12">
      <c r="A215" s="59" t="s">
        <v>761</v>
      </c>
      <c r="B215" s="83" t="s">
        <v>772</v>
      </c>
      <c r="C215" s="83" t="s">
        <v>164</v>
      </c>
      <c r="D215" s="59"/>
      <c r="E215" s="152">
        <v>1250</v>
      </c>
      <c r="F215" s="152">
        <v>250</v>
      </c>
      <c r="G215" s="82"/>
      <c r="H215" s="152"/>
      <c r="I215" s="152">
        <v>1250</v>
      </c>
      <c r="J215" s="83">
        <v>1</v>
      </c>
    </row>
    <row r="216" spans="1:10" ht="12">
      <c r="A216" s="59" t="s">
        <v>108</v>
      </c>
      <c r="B216" s="83" t="s">
        <v>187</v>
      </c>
      <c r="C216" s="83" t="s">
        <v>184</v>
      </c>
      <c r="D216" s="59"/>
      <c r="E216" s="152">
        <v>250</v>
      </c>
      <c r="F216" s="152">
        <v>50</v>
      </c>
      <c r="G216" s="82"/>
      <c r="H216" s="152">
        <v>250</v>
      </c>
      <c r="I216" s="152"/>
      <c r="J216" s="83">
        <v>1</v>
      </c>
    </row>
    <row r="217" spans="1:10" ht="12">
      <c r="A217" s="59" t="s">
        <v>1404</v>
      </c>
      <c r="B217" s="83" t="s">
        <v>1415</v>
      </c>
      <c r="C217" s="83" t="s">
        <v>1227</v>
      </c>
      <c r="D217" s="59"/>
      <c r="E217" s="152">
        <v>250</v>
      </c>
      <c r="F217" s="152">
        <v>50</v>
      </c>
      <c r="G217" s="82"/>
      <c r="H217" s="152"/>
      <c r="I217" s="152">
        <v>250</v>
      </c>
      <c r="J217" s="83">
        <v>1</v>
      </c>
    </row>
    <row r="218" spans="1:10" ht="12">
      <c r="A218" s="59" t="s">
        <v>1406</v>
      </c>
      <c r="B218" s="83" t="s">
        <v>163</v>
      </c>
      <c r="C218" s="83" t="s">
        <v>164</v>
      </c>
      <c r="D218" s="59"/>
      <c r="E218" s="152">
        <v>750</v>
      </c>
      <c r="F218" s="152">
        <v>150</v>
      </c>
      <c r="G218" s="82"/>
      <c r="H218" s="152"/>
      <c r="I218" s="152">
        <v>750</v>
      </c>
      <c r="J218" s="83">
        <v>1</v>
      </c>
    </row>
    <row r="219" spans="1:10" ht="12">
      <c r="A219" s="59" t="s">
        <v>354</v>
      </c>
      <c r="B219" s="83" t="s">
        <v>1416</v>
      </c>
      <c r="C219" s="83" t="s">
        <v>423</v>
      </c>
      <c r="D219" s="59"/>
      <c r="E219" s="152">
        <v>1000</v>
      </c>
      <c r="F219" s="152">
        <v>200</v>
      </c>
      <c r="G219" s="82"/>
      <c r="H219" s="152"/>
      <c r="I219" s="152">
        <v>1000</v>
      </c>
      <c r="J219" s="83">
        <v>1</v>
      </c>
    </row>
    <row r="220" spans="1:10" ht="12">
      <c r="A220" s="59" t="s">
        <v>1405</v>
      </c>
      <c r="B220" s="83" t="s">
        <v>163</v>
      </c>
      <c r="C220" s="83" t="s">
        <v>164</v>
      </c>
      <c r="D220" s="59"/>
      <c r="E220" s="152">
        <v>200</v>
      </c>
      <c r="F220" s="152">
        <v>50</v>
      </c>
      <c r="G220" s="82"/>
      <c r="H220" s="152"/>
      <c r="I220" s="152">
        <v>200</v>
      </c>
      <c r="J220" s="83">
        <v>1</v>
      </c>
    </row>
    <row r="221" spans="1:10" ht="12">
      <c r="A221" s="59" t="s">
        <v>680</v>
      </c>
      <c r="B221" s="83" t="s">
        <v>163</v>
      </c>
      <c r="C221" s="83" t="s">
        <v>164</v>
      </c>
      <c r="D221" s="59"/>
      <c r="E221" s="152">
        <v>500</v>
      </c>
      <c r="F221" s="152">
        <v>100</v>
      </c>
      <c r="G221" s="82"/>
      <c r="H221" s="152"/>
      <c r="I221" s="152">
        <v>500</v>
      </c>
      <c r="J221" s="83">
        <v>1</v>
      </c>
    </row>
    <row r="222" spans="1:10" ht="12">
      <c r="A222" s="59" t="s">
        <v>634</v>
      </c>
      <c r="B222" s="83" t="s">
        <v>163</v>
      </c>
      <c r="C222" s="83" t="s">
        <v>164</v>
      </c>
      <c r="D222" s="59"/>
      <c r="E222" s="152">
        <v>800</v>
      </c>
      <c r="F222" s="152">
        <v>200</v>
      </c>
      <c r="G222" s="82"/>
      <c r="H222" s="152"/>
      <c r="I222" s="152">
        <v>800</v>
      </c>
      <c r="J222" s="83">
        <v>1</v>
      </c>
    </row>
    <row r="223" spans="1:10" ht="12">
      <c r="A223" s="59" t="s">
        <v>1408</v>
      </c>
      <c r="B223" s="83" t="s">
        <v>163</v>
      </c>
      <c r="C223" s="83" t="s">
        <v>164</v>
      </c>
      <c r="D223" s="59"/>
      <c r="E223" s="152">
        <v>250</v>
      </c>
      <c r="F223" s="152">
        <v>50</v>
      </c>
      <c r="G223" s="82"/>
      <c r="H223" s="152"/>
      <c r="I223" s="152">
        <v>250</v>
      </c>
      <c r="J223" s="83">
        <v>1</v>
      </c>
    </row>
    <row r="224" spans="1:10" ht="12">
      <c r="A224" s="59" t="s">
        <v>1407</v>
      </c>
      <c r="B224" s="83" t="s">
        <v>1417</v>
      </c>
      <c r="C224" s="83" t="s">
        <v>191</v>
      </c>
      <c r="D224" s="59"/>
      <c r="E224" s="152">
        <v>3000</v>
      </c>
      <c r="F224" s="152">
        <v>1000</v>
      </c>
      <c r="G224" s="82"/>
      <c r="H224" s="152"/>
      <c r="I224" s="152">
        <v>3000</v>
      </c>
      <c r="J224" s="83">
        <v>1</v>
      </c>
    </row>
    <row r="225" spans="1:10" ht="13.5">
      <c r="A225" s="18" t="s">
        <v>1496</v>
      </c>
      <c r="B225" s="87" t="s">
        <v>1538</v>
      </c>
      <c r="C225" s="87" t="s">
        <v>164</v>
      </c>
      <c r="D225" s="39"/>
      <c r="E225" s="74">
        <v>6000</v>
      </c>
      <c r="F225" s="155">
        <v>2000</v>
      </c>
      <c r="G225" s="82"/>
      <c r="H225" s="152"/>
      <c r="I225" s="152">
        <v>6000</v>
      </c>
      <c r="J225" s="83">
        <v>1</v>
      </c>
    </row>
    <row r="226" spans="1:10" ht="13.5">
      <c r="A226" s="18" t="s">
        <v>626</v>
      </c>
      <c r="B226" s="87" t="s">
        <v>421</v>
      </c>
      <c r="C226" s="87" t="s">
        <v>184</v>
      </c>
      <c r="D226" s="39"/>
      <c r="E226" s="74">
        <v>11000</v>
      </c>
      <c r="F226" s="152">
        <v>2200</v>
      </c>
      <c r="G226" s="82"/>
      <c r="H226" s="152"/>
      <c r="I226" s="152">
        <v>11000</v>
      </c>
      <c r="J226" s="83">
        <v>1</v>
      </c>
    </row>
    <row r="227" spans="1:10" ht="13.5">
      <c r="A227" s="18" t="s">
        <v>1201</v>
      </c>
      <c r="B227" s="87" t="s">
        <v>1539</v>
      </c>
      <c r="C227" s="87" t="s">
        <v>191</v>
      </c>
      <c r="D227" s="39"/>
      <c r="E227" s="74">
        <v>16000</v>
      </c>
      <c r="F227" s="152">
        <v>4000</v>
      </c>
      <c r="G227" s="82"/>
      <c r="H227" s="152"/>
      <c r="I227" s="152">
        <v>16000</v>
      </c>
      <c r="J227" s="83">
        <v>1</v>
      </c>
    </row>
    <row r="228" spans="1:10" ht="13.5">
      <c r="A228" s="18" t="s">
        <v>1497</v>
      </c>
      <c r="B228" s="87" t="s">
        <v>628</v>
      </c>
      <c r="C228" s="87" t="s">
        <v>629</v>
      </c>
      <c r="D228" s="39"/>
      <c r="E228" s="74">
        <v>300</v>
      </c>
      <c r="F228" s="152">
        <v>75</v>
      </c>
      <c r="G228" s="82"/>
      <c r="H228" s="152"/>
      <c r="I228" s="152">
        <v>300</v>
      </c>
      <c r="J228" s="83">
        <v>1</v>
      </c>
    </row>
    <row r="229" spans="1:10" ht="13.5">
      <c r="A229" s="18" t="s">
        <v>872</v>
      </c>
      <c r="B229" s="87" t="s">
        <v>878</v>
      </c>
      <c r="C229" s="87" t="s">
        <v>874</v>
      </c>
      <c r="D229" s="39"/>
      <c r="E229" s="74">
        <v>800</v>
      </c>
      <c r="F229" s="152">
        <v>200</v>
      </c>
      <c r="G229" s="82"/>
      <c r="H229" s="152"/>
      <c r="I229" s="152">
        <v>800</v>
      </c>
      <c r="J229" s="83">
        <v>1</v>
      </c>
    </row>
    <row r="230" spans="1:10" ht="13.5">
      <c r="A230" s="18" t="s">
        <v>1498</v>
      </c>
      <c r="B230" s="87" t="s">
        <v>190</v>
      </c>
      <c r="C230" s="87" t="s">
        <v>191</v>
      </c>
      <c r="D230" s="39"/>
      <c r="E230" s="74">
        <v>9000</v>
      </c>
      <c r="F230" s="152">
        <v>3000</v>
      </c>
      <c r="G230" s="82"/>
      <c r="H230" s="152"/>
      <c r="I230" s="152">
        <v>9000</v>
      </c>
      <c r="J230" s="83">
        <v>1</v>
      </c>
    </row>
    <row r="231" spans="1:10" ht="13.5">
      <c r="A231" s="18" t="s">
        <v>1201</v>
      </c>
      <c r="B231" s="87" t="s">
        <v>1539</v>
      </c>
      <c r="C231" s="87" t="s">
        <v>191</v>
      </c>
      <c r="D231" s="39"/>
      <c r="E231" s="74">
        <v>7200</v>
      </c>
      <c r="F231" s="152">
        <v>2400</v>
      </c>
      <c r="G231" s="82"/>
      <c r="H231" s="152"/>
      <c r="I231" s="152">
        <v>7200</v>
      </c>
      <c r="J231" s="83">
        <v>1</v>
      </c>
    </row>
    <row r="232" spans="1:10" ht="13.5">
      <c r="A232" s="18" t="s">
        <v>108</v>
      </c>
      <c r="B232" s="87" t="s">
        <v>187</v>
      </c>
      <c r="C232" s="87" t="s">
        <v>184</v>
      </c>
      <c r="D232" s="39"/>
      <c r="E232" s="74">
        <v>7500</v>
      </c>
      <c r="F232" s="152">
        <v>2500</v>
      </c>
      <c r="G232" s="82"/>
      <c r="H232" s="152">
        <v>7500</v>
      </c>
      <c r="I232" s="152"/>
      <c r="J232" s="83">
        <v>1</v>
      </c>
    </row>
    <row r="233" spans="1:10" ht="13.5">
      <c r="A233" s="18" t="s">
        <v>616</v>
      </c>
      <c r="B233" s="87" t="s">
        <v>163</v>
      </c>
      <c r="C233" s="87" t="s">
        <v>164</v>
      </c>
      <c r="D233" s="39"/>
      <c r="E233" s="74">
        <v>9000</v>
      </c>
      <c r="F233" s="152">
        <v>3000</v>
      </c>
      <c r="G233" s="82"/>
      <c r="H233" s="152"/>
      <c r="I233" s="152">
        <v>9000</v>
      </c>
      <c r="J233" s="83">
        <v>1</v>
      </c>
    </row>
    <row r="234" spans="1:10" ht="13.5">
      <c r="A234" s="18" t="s">
        <v>108</v>
      </c>
      <c r="B234" s="87" t="s">
        <v>187</v>
      </c>
      <c r="C234" s="87" t="s">
        <v>184</v>
      </c>
      <c r="D234" s="39"/>
      <c r="E234" s="74">
        <v>110630</v>
      </c>
      <c r="F234" s="152">
        <v>400000</v>
      </c>
      <c r="G234" s="82"/>
      <c r="H234" s="152">
        <v>110630</v>
      </c>
      <c r="I234" s="152"/>
      <c r="J234" s="83">
        <v>1</v>
      </c>
    </row>
    <row r="235" spans="1:10" ht="13.5">
      <c r="A235" s="18" t="s">
        <v>1499</v>
      </c>
      <c r="B235" s="87" t="s">
        <v>1540</v>
      </c>
      <c r="C235" s="87" t="s">
        <v>191</v>
      </c>
      <c r="D235" s="39"/>
      <c r="E235" s="74">
        <v>12000</v>
      </c>
      <c r="F235" s="152">
        <v>3000</v>
      </c>
      <c r="G235" s="82"/>
      <c r="H235" s="152"/>
      <c r="I235" s="152">
        <v>12000</v>
      </c>
      <c r="J235" s="83">
        <v>1</v>
      </c>
    </row>
    <row r="236" spans="1:10" ht="13.5">
      <c r="A236" s="18" t="s">
        <v>761</v>
      </c>
      <c r="B236" s="87" t="s">
        <v>772</v>
      </c>
      <c r="C236" s="87" t="s">
        <v>164</v>
      </c>
      <c r="D236" s="39"/>
      <c r="E236" s="74">
        <v>15000</v>
      </c>
      <c r="F236" s="152">
        <v>15000</v>
      </c>
      <c r="G236" s="82"/>
      <c r="H236" s="152"/>
      <c r="I236" s="152">
        <v>15000</v>
      </c>
      <c r="J236" s="83">
        <v>1</v>
      </c>
    </row>
    <row r="237" spans="1:10" ht="13.5">
      <c r="A237" s="18" t="s">
        <v>1203</v>
      </c>
      <c r="B237" s="87" t="s">
        <v>190</v>
      </c>
      <c r="C237" s="87" t="s">
        <v>191</v>
      </c>
      <c r="D237" s="39"/>
      <c r="E237" s="74">
        <v>8000</v>
      </c>
      <c r="F237" s="152">
        <v>2000</v>
      </c>
      <c r="G237" s="82"/>
      <c r="H237" s="152"/>
      <c r="I237" s="152">
        <v>8000</v>
      </c>
      <c r="J237" s="83">
        <v>1</v>
      </c>
    </row>
    <row r="238" spans="1:10" ht="13.5">
      <c r="A238" s="18" t="s">
        <v>1500</v>
      </c>
      <c r="B238" s="87" t="s">
        <v>1541</v>
      </c>
      <c r="C238" s="87" t="s">
        <v>191</v>
      </c>
      <c r="D238" s="39"/>
      <c r="E238" s="74">
        <v>16000</v>
      </c>
      <c r="F238" s="152">
        <v>4000</v>
      </c>
      <c r="G238" s="82"/>
      <c r="H238" s="152"/>
      <c r="I238" s="152">
        <v>16000</v>
      </c>
      <c r="J238" s="83">
        <v>1</v>
      </c>
    </row>
    <row r="239" spans="1:10" ht="13.5">
      <c r="A239" s="18" t="s">
        <v>1501</v>
      </c>
      <c r="B239" s="87" t="s">
        <v>1542</v>
      </c>
      <c r="C239" s="87" t="s">
        <v>184</v>
      </c>
      <c r="D239" s="39"/>
      <c r="E239" s="74">
        <v>15000</v>
      </c>
      <c r="F239" s="152">
        <v>5000</v>
      </c>
      <c r="G239" s="82"/>
      <c r="H239" s="152"/>
      <c r="I239" s="152">
        <v>15000</v>
      </c>
      <c r="J239" s="83">
        <v>1</v>
      </c>
    </row>
    <row r="240" spans="1:10" ht="13.5">
      <c r="A240" s="18" t="s">
        <v>108</v>
      </c>
      <c r="B240" s="87" t="s">
        <v>187</v>
      </c>
      <c r="C240" s="87" t="s">
        <v>184</v>
      </c>
      <c r="D240" s="39"/>
      <c r="E240" s="74">
        <v>37500</v>
      </c>
      <c r="F240" s="152">
        <v>12500</v>
      </c>
      <c r="G240" s="82"/>
      <c r="H240" s="152">
        <v>37500</v>
      </c>
      <c r="I240" s="152"/>
      <c r="J240" s="83">
        <v>1</v>
      </c>
    </row>
    <row r="241" spans="1:10" ht="13.5">
      <c r="A241" s="18" t="s">
        <v>1502</v>
      </c>
      <c r="B241" s="87" t="s">
        <v>1543</v>
      </c>
      <c r="C241" s="87" t="s">
        <v>1227</v>
      </c>
      <c r="D241" s="39"/>
      <c r="E241" s="74">
        <v>7500</v>
      </c>
      <c r="F241" s="152">
        <v>2500</v>
      </c>
      <c r="G241" s="82"/>
      <c r="H241" s="152"/>
      <c r="I241" s="152">
        <v>7500</v>
      </c>
      <c r="J241" s="83">
        <v>1</v>
      </c>
    </row>
    <row r="242" spans="1:10" ht="13.5">
      <c r="A242" s="18" t="s">
        <v>1503</v>
      </c>
      <c r="B242" s="87" t="s">
        <v>421</v>
      </c>
      <c r="C242" s="87" t="s">
        <v>184</v>
      </c>
      <c r="D242" s="39"/>
      <c r="E242" s="74">
        <v>2400</v>
      </c>
      <c r="F242" s="152">
        <v>600</v>
      </c>
      <c r="G242" s="82"/>
      <c r="H242" s="152"/>
      <c r="I242" s="152">
        <v>2400</v>
      </c>
      <c r="J242" s="83">
        <v>1</v>
      </c>
    </row>
    <row r="243" spans="1:10" ht="13.5">
      <c r="A243" s="18" t="s">
        <v>1504</v>
      </c>
      <c r="B243" s="87" t="s">
        <v>1544</v>
      </c>
      <c r="C243" s="87" t="s">
        <v>191</v>
      </c>
      <c r="D243" s="39"/>
      <c r="E243" s="74">
        <v>9706</v>
      </c>
      <c r="F243" s="152">
        <v>2426.5</v>
      </c>
      <c r="G243" s="82"/>
      <c r="H243" s="152"/>
      <c r="I243" s="152">
        <v>9706</v>
      </c>
      <c r="J243" s="83">
        <v>1</v>
      </c>
    </row>
    <row r="244" spans="1:10" ht="13.5">
      <c r="A244" s="18" t="s">
        <v>1470</v>
      </c>
      <c r="B244" s="87" t="s">
        <v>1482</v>
      </c>
      <c r="C244" s="87" t="s">
        <v>164</v>
      </c>
      <c r="D244" s="39"/>
      <c r="E244" s="74">
        <v>500</v>
      </c>
      <c r="F244" s="152">
        <v>100</v>
      </c>
      <c r="G244" s="82"/>
      <c r="H244" s="152"/>
      <c r="I244" s="152">
        <v>500</v>
      </c>
      <c r="J244" s="83">
        <v>1</v>
      </c>
    </row>
    <row r="245" spans="1:10" ht="13.5">
      <c r="A245" s="18" t="s">
        <v>1346</v>
      </c>
      <c r="B245" s="87" t="s">
        <v>190</v>
      </c>
      <c r="C245" s="87" t="s">
        <v>191</v>
      </c>
      <c r="D245" s="39"/>
      <c r="E245" s="74">
        <v>12000</v>
      </c>
      <c r="F245" s="152">
        <v>3000</v>
      </c>
      <c r="G245" s="82"/>
      <c r="H245" s="152"/>
      <c r="I245" s="152">
        <v>12000</v>
      </c>
      <c r="J245" s="83">
        <v>1</v>
      </c>
    </row>
    <row r="246" spans="1:10" ht="13.5">
      <c r="A246" s="18" t="s">
        <v>1505</v>
      </c>
      <c r="B246" s="87" t="s">
        <v>1540</v>
      </c>
      <c r="C246" s="87" t="s">
        <v>191</v>
      </c>
      <c r="D246" s="39"/>
      <c r="E246" s="74">
        <v>8135.64</v>
      </c>
      <c r="F246" s="152">
        <v>2033.91</v>
      </c>
      <c r="G246" s="82"/>
      <c r="H246" s="152"/>
      <c r="I246" s="152">
        <v>8135.64</v>
      </c>
      <c r="J246" s="83">
        <v>1</v>
      </c>
    </row>
    <row r="247" spans="1:10" ht="13.5">
      <c r="A247" s="18" t="s">
        <v>1499</v>
      </c>
      <c r="B247" s="87" t="s">
        <v>1540</v>
      </c>
      <c r="C247" s="87" t="s">
        <v>191</v>
      </c>
      <c r="D247" s="39"/>
      <c r="E247" s="74">
        <v>6000</v>
      </c>
      <c r="F247" s="152">
        <v>1500</v>
      </c>
      <c r="G247" s="82"/>
      <c r="H247" s="152"/>
      <c r="I247" s="152">
        <v>6000</v>
      </c>
      <c r="J247" s="83">
        <v>1</v>
      </c>
    </row>
    <row r="248" spans="1:10" ht="13.5">
      <c r="A248" s="18" t="s">
        <v>1506</v>
      </c>
      <c r="B248" s="87" t="s">
        <v>1546</v>
      </c>
      <c r="C248" s="87" t="s">
        <v>184</v>
      </c>
      <c r="D248" s="39"/>
      <c r="E248" s="74">
        <v>7500</v>
      </c>
      <c r="F248" s="152">
        <v>2500</v>
      </c>
      <c r="G248" s="82"/>
      <c r="H248" s="152"/>
      <c r="I248" s="152">
        <v>7500</v>
      </c>
      <c r="J248" s="83">
        <v>1</v>
      </c>
    </row>
    <row r="249" spans="1:10" ht="13.5">
      <c r="A249" s="18" t="s">
        <v>499</v>
      </c>
      <c r="B249" s="87" t="s">
        <v>187</v>
      </c>
      <c r="C249" s="87" t="s">
        <v>184</v>
      </c>
      <c r="D249" s="39"/>
      <c r="E249" s="74">
        <v>22500</v>
      </c>
      <c r="F249" s="152">
        <v>7500</v>
      </c>
      <c r="G249" s="82"/>
      <c r="H249" s="152">
        <v>22500</v>
      </c>
      <c r="I249" s="152"/>
      <c r="J249" s="83">
        <v>1</v>
      </c>
    </row>
    <row r="250" spans="1:10" ht="13.5">
      <c r="A250" s="18" t="s">
        <v>1507</v>
      </c>
      <c r="B250" s="87" t="s">
        <v>1547</v>
      </c>
      <c r="C250" s="87" t="s">
        <v>191</v>
      </c>
      <c r="D250" s="39"/>
      <c r="E250" s="74">
        <v>200</v>
      </c>
      <c r="F250" s="152">
        <v>50</v>
      </c>
      <c r="G250" s="82"/>
      <c r="H250" s="152"/>
      <c r="I250" s="152">
        <v>200</v>
      </c>
      <c r="J250" s="83">
        <v>1</v>
      </c>
    </row>
    <row r="251" spans="1:10" ht="13.5">
      <c r="A251" s="18" t="s">
        <v>1508</v>
      </c>
      <c r="B251" s="87" t="s">
        <v>163</v>
      </c>
      <c r="C251" s="87" t="s">
        <v>164</v>
      </c>
      <c r="D251" s="39"/>
      <c r="E251" s="74">
        <v>1000</v>
      </c>
      <c r="F251" s="152">
        <v>250</v>
      </c>
      <c r="G251" s="82"/>
      <c r="H251" s="152"/>
      <c r="I251" s="152">
        <v>1000</v>
      </c>
      <c r="J251" s="83">
        <v>1</v>
      </c>
    </row>
    <row r="252" spans="1:10" ht="13.5">
      <c r="A252" s="18" t="s">
        <v>1323</v>
      </c>
      <c r="B252" s="87" t="s">
        <v>190</v>
      </c>
      <c r="C252" s="87" t="s">
        <v>191</v>
      </c>
      <c r="D252" s="39"/>
      <c r="E252" s="74">
        <v>9000</v>
      </c>
      <c r="F252" s="152">
        <v>3000</v>
      </c>
      <c r="G252" s="82"/>
      <c r="H252" s="152"/>
      <c r="I252" s="152">
        <v>9000</v>
      </c>
      <c r="J252" s="83">
        <v>1</v>
      </c>
    </row>
    <row r="253" spans="1:10" ht="13.5">
      <c r="A253" s="18" t="s">
        <v>1509</v>
      </c>
      <c r="B253" s="87" t="s">
        <v>1548</v>
      </c>
      <c r="C253" s="87" t="s">
        <v>164</v>
      </c>
      <c r="D253" s="39"/>
      <c r="E253" s="74">
        <v>2000</v>
      </c>
      <c r="F253" s="152">
        <v>500</v>
      </c>
      <c r="G253" s="82"/>
      <c r="H253" s="152"/>
      <c r="I253" s="152">
        <v>2000</v>
      </c>
      <c r="J253" s="83">
        <v>1</v>
      </c>
    </row>
    <row r="254" spans="1:10" ht="13.5">
      <c r="A254" s="18" t="s">
        <v>870</v>
      </c>
      <c r="B254" s="87" t="s">
        <v>877</v>
      </c>
      <c r="C254" s="87" t="s">
        <v>191</v>
      </c>
      <c r="D254" s="39"/>
      <c r="E254" s="74">
        <v>500</v>
      </c>
      <c r="F254" s="152">
        <v>100</v>
      </c>
      <c r="G254" s="82"/>
      <c r="H254" s="152"/>
      <c r="I254" s="152">
        <v>500</v>
      </c>
      <c r="J254" s="83">
        <v>1</v>
      </c>
    </row>
    <row r="255" spans="1:10" ht="13.5">
      <c r="A255" s="18" t="s">
        <v>1510</v>
      </c>
      <c r="B255" s="87" t="s">
        <v>1549</v>
      </c>
      <c r="C255" s="87" t="s">
        <v>191</v>
      </c>
      <c r="D255" s="39"/>
      <c r="E255" s="74">
        <v>6000</v>
      </c>
      <c r="F255" s="152">
        <v>1500</v>
      </c>
      <c r="G255" s="82"/>
      <c r="H255" s="152"/>
      <c r="I255" s="152">
        <v>6000</v>
      </c>
      <c r="J255" s="83">
        <v>1</v>
      </c>
    </row>
    <row r="256" spans="1:10" ht="13.5">
      <c r="A256" s="18" t="s">
        <v>1511</v>
      </c>
      <c r="B256" s="87" t="s">
        <v>1545</v>
      </c>
      <c r="C256" s="87" t="s">
        <v>620</v>
      </c>
      <c r="D256" s="39"/>
      <c r="E256" s="74">
        <v>4000</v>
      </c>
      <c r="F256" s="152">
        <v>1000</v>
      </c>
      <c r="G256" s="82"/>
      <c r="H256" s="152"/>
      <c r="I256" s="152">
        <v>4000</v>
      </c>
      <c r="J256" s="83">
        <v>1</v>
      </c>
    </row>
    <row r="257" spans="1:10" ht="13.5">
      <c r="A257" s="18" t="s">
        <v>1512</v>
      </c>
      <c r="B257" s="87" t="s">
        <v>163</v>
      </c>
      <c r="C257" s="87" t="s">
        <v>164</v>
      </c>
      <c r="D257" s="39"/>
      <c r="E257" s="74">
        <v>4000</v>
      </c>
      <c r="F257" s="152">
        <v>1000</v>
      </c>
      <c r="G257" s="82"/>
      <c r="H257" s="152"/>
      <c r="I257" s="152">
        <v>4000</v>
      </c>
      <c r="J257" s="83">
        <v>1</v>
      </c>
    </row>
    <row r="258" spans="1:10" ht="13.5">
      <c r="A258" s="18" t="s">
        <v>1513</v>
      </c>
      <c r="B258" s="87" t="s">
        <v>163</v>
      </c>
      <c r="C258" s="87" t="s">
        <v>164</v>
      </c>
      <c r="D258" s="39"/>
      <c r="E258" s="74">
        <v>1200</v>
      </c>
      <c r="F258" s="155">
        <v>300</v>
      </c>
      <c r="G258" s="82"/>
      <c r="H258" s="152"/>
      <c r="I258" s="152">
        <v>1200</v>
      </c>
      <c r="J258" s="83">
        <v>1</v>
      </c>
    </row>
    <row r="259" spans="1:10" ht="13.5">
      <c r="A259" s="18" t="s">
        <v>1514</v>
      </c>
      <c r="B259" s="87" t="s">
        <v>186</v>
      </c>
      <c r="C259" s="87" t="s">
        <v>184</v>
      </c>
      <c r="D259" s="39"/>
      <c r="E259" s="74">
        <v>1500</v>
      </c>
      <c r="F259" s="155">
        <v>500</v>
      </c>
      <c r="G259" s="82"/>
      <c r="H259" s="152"/>
      <c r="I259" s="152"/>
      <c r="J259" s="83">
        <v>1</v>
      </c>
    </row>
    <row r="260" spans="1:10" ht="13.5">
      <c r="A260" s="18" t="s">
        <v>1515</v>
      </c>
      <c r="B260" s="87" t="s">
        <v>526</v>
      </c>
      <c r="C260" s="87" t="s">
        <v>164</v>
      </c>
      <c r="D260" s="39"/>
      <c r="E260" s="74">
        <v>2000</v>
      </c>
      <c r="F260" s="155">
        <v>500</v>
      </c>
      <c r="G260" s="82"/>
      <c r="H260" s="152"/>
      <c r="I260" s="152">
        <v>2000</v>
      </c>
      <c r="J260" s="83">
        <v>1</v>
      </c>
    </row>
    <row r="261" spans="1:10" ht="13.5">
      <c r="A261" s="18" t="s">
        <v>1550</v>
      </c>
      <c r="B261" s="87" t="s">
        <v>524</v>
      </c>
      <c r="C261" s="87" t="s">
        <v>191</v>
      </c>
      <c r="D261" s="39"/>
      <c r="E261" s="74">
        <v>8000</v>
      </c>
      <c r="F261" s="155">
        <v>2000</v>
      </c>
      <c r="G261" s="82"/>
      <c r="H261" s="152"/>
      <c r="I261" s="152">
        <v>8000</v>
      </c>
      <c r="J261" s="83">
        <v>1</v>
      </c>
    </row>
    <row r="262" spans="1:10" ht="13.5">
      <c r="A262" s="18" t="s">
        <v>615</v>
      </c>
      <c r="B262" s="87" t="s">
        <v>163</v>
      </c>
      <c r="C262" s="87" t="s">
        <v>164</v>
      </c>
      <c r="D262" s="39"/>
      <c r="E262" s="74">
        <v>20000</v>
      </c>
      <c r="F262" s="155">
        <v>10000</v>
      </c>
      <c r="G262" s="82"/>
      <c r="H262" s="152"/>
      <c r="I262" s="152">
        <v>20000</v>
      </c>
      <c r="J262" s="83">
        <v>1</v>
      </c>
    </row>
    <row r="263" spans="1:10" ht="13.5">
      <c r="A263" s="18" t="s">
        <v>1516</v>
      </c>
      <c r="B263" s="87" t="s">
        <v>1551</v>
      </c>
      <c r="C263" s="87" t="s">
        <v>164</v>
      </c>
      <c r="D263" s="39"/>
      <c r="E263" s="74">
        <v>4000</v>
      </c>
      <c r="F263" s="155">
        <v>1000</v>
      </c>
      <c r="G263" s="82"/>
      <c r="H263" s="152"/>
      <c r="I263" s="152">
        <v>4000</v>
      </c>
      <c r="J263" s="83">
        <v>1</v>
      </c>
    </row>
    <row r="264" spans="1:10" ht="13.5">
      <c r="A264" s="18" t="s">
        <v>810</v>
      </c>
      <c r="B264" s="87" t="s">
        <v>163</v>
      </c>
      <c r="C264" s="87" t="s">
        <v>164</v>
      </c>
      <c r="D264" s="39"/>
      <c r="E264" s="74">
        <v>4370</v>
      </c>
      <c r="F264" s="155">
        <v>2185</v>
      </c>
      <c r="G264" s="82"/>
      <c r="H264" s="152"/>
      <c r="I264" s="152">
        <v>4370</v>
      </c>
      <c r="J264" s="83">
        <v>1</v>
      </c>
    </row>
    <row r="265" spans="1:10" ht="13.5">
      <c r="A265" s="18" t="s">
        <v>504</v>
      </c>
      <c r="B265" s="87" t="s">
        <v>526</v>
      </c>
      <c r="C265" s="87" t="s">
        <v>164</v>
      </c>
      <c r="D265" s="39"/>
      <c r="E265" s="74">
        <v>14250</v>
      </c>
      <c r="F265" s="155">
        <v>4750</v>
      </c>
      <c r="G265" s="82"/>
      <c r="H265" s="152"/>
      <c r="I265" s="152">
        <v>14250</v>
      </c>
      <c r="J265" s="83">
        <v>1</v>
      </c>
    </row>
    <row r="266" spans="1:10" ht="13.5">
      <c r="A266" s="18" t="s">
        <v>1517</v>
      </c>
      <c r="B266" s="87" t="s">
        <v>1552</v>
      </c>
      <c r="C266" s="87" t="s">
        <v>184</v>
      </c>
      <c r="D266" s="39"/>
      <c r="E266" s="74">
        <v>2000</v>
      </c>
      <c r="F266" s="152">
        <v>500</v>
      </c>
      <c r="G266" s="82"/>
      <c r="H266" s="152"/>
      <c r="I266" s="152">
        <v>2000</v>
      </c>
      <c r="J266" s="83">
        <v>1</v>
      </c>
    </row>
    <row r="267" spans="1:10" ht="13.5">
      <c r="A267" s="18" t="s">
        <v>1518</v>
      </c>
      <c r="B267" s="87" t="s">
        <v>1553</v>
      </c>
      <c r="C267" s="87" t="s">
        <v>184</v>
      </c>
      <c r="D267" s="39"/>
      <c r="E267" s="74">
        <v>20000</v>
      </c>
      <c r="F267" s="152">
        <v>5000</v>
      </c>
      <c r="G267" s="82"/>
      <c r="H267" s="152"/>
      <c r="I267" s="152">
        <v>20000</v>
      </c>
      <c r="J267" s="83">
        <v>1</v>
      </c>
    </row>
    <row r="268" spans="1:10" ht="13.5">
      <c r="A268" s="18" t="s">
        <v>1519</v>
      </c>
      <c r="B268" s="87" t="s">
        <v>1554</v>
      </c>
      <c r="C268" s="87" t="s">
        <v>191</v>
      </c>
      <c r="D268" s="39"/>
      <c r="E268" s="74">
        <v>13000</v>
      </c>
      <c r="F268" s="152">
        <v>3250</v>
      </c>
      <c r="G268" s="82"/>
      <c r="H268" s="152"/>
      <c r="I268" s="152">
        <v>13000</v>
      </c>
      <c r="J268" s="83">
        <v>1</v>
      </c>
    </row>
    <row r="269" spans="1:10" ht="13.5">
      <c r="A269" s="18" t="s">
        <v>1404</v>
      </c>
      <c r="B269" s="87" t="s">
        <v>1415</v>
      </c>
      <c r="C269" s="87" t="s">
        <v>1227</v>
      </c>
      <c r="D269" s="39"/>
      <c r="E269" s="74">
        <v>250</v>
      </c>
      <c r="F269" s="152">
        <v>50</v>
      </c>
      <c r="G269" s="82"/>
      <c r="H269" s="152"/>
      <c r="I269" s="152">
        <v>250</v>
      </c>
      <c r="J269" s="83">
        <v>1</v>
      </c>
    </row>
    <row r="270" spans="1:10" ht="13.5">
      <c r="A270" s="18" t="s">
        <v>1520</v>
      </c>
      <c r="B270" s="87" t="s">
        <v>163</v>
      </c>
      <c r="C270" s="87" t="s">
        <v>164</v>
      </c>
      <c r="D270" s="39"/>
      <c r="E270" s="74">
        <v>500</v>
      </c>
      <c r="F270" s="152">
        <v>100</v>
      </c>
      <c r="G270" s="82"/>
      <c r="H270" s="152"/>
      <c r="I270" s="152">
        <v>500</v>
      </c>
      <c r="J270" s="83">
        <v>1</v>
      </c>
    </row>
    <row r="271" spans="1:10" ht="13.5">
      <c r="A271" s="18" t="s">
        <v>1521</v>
      </c>
      <c r="B271" s="87" t="s">
        <v>163</v>
      </c>
      <c r="C271" s="87" t="s">
        <v>164</v>
      </c>
      <c r="D271" s="39"/>
      <c r="E271" s="74">
        <v>1200</v>
      </c>
      <c r="F271" s="152">
        <v>300</v>
      </c>
      <c r="G271" s="82"/>
      <c r="H271" s="152"/>
      <c r="I271" s="152">
        <v>1200</v>
      </c>
      <c r="J271" s="83">
        <v>1</v>
      </c>
    </row>
    <row r="272" spans="1:10" ht="13.5">
      <c r="A272" s="18" t="s">
        <v>1522</v>
      </c>
      <c r="B272" s="87" t="s">
        <v>628</v>
      </c>
      <c r="C272" s="87" t="s">
        <v>629</v>
      </c>
      <c r="D272" s="39"/>
      <c r="E272" s="74">
        <v>2000</v>
      </c>
      <c r="F272" s="152">
        <v>500</v>
      </c>
      <c r="G272" s="82"/>
      <c r="H272" s="152"/>
      <c r="I272" s="152">
        <v>2000</v>
      </c>
      <c r="J272" s="83">
        <v>1</v>
      </c>
    </row>
    <row r="273" spans="1:10" ht="13.5">
      <c r="A273" s="18" t="s">
        <v>1013</v>
      </c>
      <c r="B273" s="87" t="s">
        <v>163</v>
      </c>
      <c r="C273" s="87" t="s">
        <v>164</v>
      </c>
      <c r="D273" s="39"/>
      <c r="E273" s="74">
        <v>1500</v>
      </c>
      <c r="F273" s="152">
        <v>500</v>
      </c>
      <c r="G273" s="82"/>
      <c r="H273" s="152"/>
      <c r="I273" s="152">
        <v>1500</v>
      </c>
      <c r="J273" s="83">
        <v>1</v>
      </c>
    </row>
    <row r="274" spans="1:10" ht="13.5">
      <c r="A274" s="18" t="s">
        <v>1523</v>
      </c>
      <c r="B274" s="87" t="s">
        <v>1555</v>
      </c>
      <c r="C274" s="87" t="s">
        <v>191</v>
      </c>
      <c r="D274" s="39"/>
      <c r="E274" s="74">
        <v>7500</v>
      </c>
      <c r="F274" s="152">
        <v>2500</v>
      </c>
      <c r="G274" s="82"/>
      <c r="H274" s="152"/>
      <c r="I274" s="152">
        <v>7500</v>
      </c>
      <c r="J274" s="83">
        <v>1</v>
      </c>
    </row>
    <row r="275" spans="1:10" ht="13.5">
      <c r="A275" s="18" t="s">
        <v>1520</v>
      </c>
      <c r="B275" s="87" t="s">
        <v>163</v>
      </c>
      <c r="C275" s="87" t="s">
        <v>164</v>
      </c>
      <c r="D275" s="39"/>
      <c r="E275" s="74">
        <v>625</v>
      </c>
      <c r="F275" s="152">
        <v>125</v>
      </c>
      <c r="G275" s="82"/>
      <c r="H275" s="152"/>
      <c r="I275" s="152">
        <v>625</v>
      </c>
      <c r="J275" s="83">
        <v>1</v>
      </c>
    </row>
    <row r="276" spans="1:10" ht="13.5">
      <c r="A276" s="18" t="s">
        <v>1524</v>
      </c>
      <c r="B276" s="87" t="s">
        <v>1556</v>
      </c>
      <c r="C276" s="87" t="s">
        <v>1557</v>
      </c>
      <c r="D276" s="39"/>
      <c r="E276" s="74">
        <v>400</v>
      </c>
      <c r="F276" s="152">
        <v>100</v>
      </c>
      <c r="G276" s="82"/>
      <c r="H276" s="152"/>
      <c r="I276" s="152">
        <v>400</v>
      </c>
      <c r="J276" s="83">
        <v>1</v>
      </c>
    </row>
    <row r="277" spans="1:10" ht="13.5">
      <c r="A277" s="18" t="s">
        <v>1525</v>
      </c>
      <c r="B277" s="87" t="s">
        <v>1558</v>
      </c>
      <c r="C277" s="87" t="s">
        <v>164</v>
      </c>
      <c r="D277" s="39"/>
      <c r="E277" s="74">
        <v>1440.68</v>
      </c>
      <c r="F277" s="152">
        <v>360.17</v>
      </c>
      <c r="G277" s="82"/>
      <c r="H277" s="152"/>
      <c r="I277" s="152">
        <v>1440.68</v>
      </c>
      <c r="J277" s="83">
        <v>1</v>
      </c>
    </row>
    <row r="278" spans="1:10" ht="13.5">
      <c r="A278" s="18" t="s">
        <v>1526</v>
      </c>
      <c r="B278" s="87" t="s">
        <v>1559</v>
      </c>
      <c r="C278" s="87" t="s">
        <v>164</v>
      </c>
      <c r="D278" s="39"/>
      <c r="E278" s="74">
        <v>4000</v>
      </c>
      <c r="F278" s="152">
        <v>1000</v>
      </c>
      <c r="G278" s="82"/>
      <c r="H278" s="152"/>
      <c r="I278" s="152">
        <v>4000</v>
      </c>
      <c r="J278" s="83">
        <v>1</v>
      </c>
    </row>
    <row r="279" spans="1:10" ht="13.5">
      <c r="A279" s="18" t="s">
        <v>1527</v>
      </c>
      <c r="B279" s="87" t="s">
        <v>163</v>
      </c>
      <c r="C279" s="87" t="s">
        <v>164</v>
      </c>
      <c r="D279" s="39"/>
      <c r="E279" s="74">
        <v>1040</v>
      </c>
      <c r="F279" s="152">
        <v>260</v>
      </c>
      <c r="G279" s="82"/>
      <c r="H279" s="152"/>
      <c r="I279" s="152">
        <v>1040</v>
      </c>
      <c r="J279" s="83">
        <v>1</v>
      </c>
    </row>
    <row r="280" spans="1:10" ht="13.5">
      <c r="A280" s="18" t="s">
        <v>682</v>
      </c>
      <c r="B280" s="87" t="s">
        <v>163</v>
      </c>
      <c r="C280" s="87" t="s">
        <v>164</v>
      </c>
      <c r="D280" s="39"/>
      <c r="E280" s="74">
        <v>4000</v>
      </c>
      <c r="F280" s="152">
        <v>1000</v>
      </c>
      <c r="G280" s="82"/>
      <c r="H280" s="152"/>
      <c r="I280" s="152">
        <v>4000</v>
      </c>
      <c r="J280" s="83">
        <v>1</v>
      </c>
    </row>
    <row r="281" spans="1:10" ht="13.5">
      <c r="A281" s="18" t="s">
        <v>1528</v>
      </c>
      <c r="B281" s="87" t="s">
        <v>163</v>
      </c>
      <c r="C281" s="87" t="s">
        <v>164</v>
      </c>
      <c r="D281" s="39"/>
      <c r="E281" s="74">
        <v>4000</v>
      </c>
      <c r="F281" s="152">
        <v>1000</v>
      </c>
      <c r="G281" s="82"/>
      <c r="H281" s="152"/>
      <c r="I281" s="152">
        <v>4000</v>
      </c>
      <c r="J281" s="83">
        <v>1</v>
      </c>
    </row>
    <row r="282" spans="1:10" ht="13.5">
      <c r="A282" s="18" t="s">
        <v>1529</v>
      </c>
      <c r="B282" s="87" t="s">
        <v>1560</v>
      </c>
      <c r="C282" s="87" t="s">
        <v>520</v>
      </c>
      <c r="D282" s="39"/>
      <c r="E282" s="74">
        <v>8000</v>
      </c>
      <c r="F282" s="152">
        <v>2000</v>
      </c>
      <c r="G282" s="82"/>
      <c r="H282" s="152"/>
      <c r="I282" s="152">
        <v>8000</v>
      </c>
      <c r="J282" s="83">
        <v>1</v>
      </c>
    </row>
    <row r="283" spans="1:10" ht="13.5">
      <c r="A283" s="18" t="s">
        <v>1530</v>
      </c>
      <c r="B283" s="87" t="s">
        <v>1561</v>
      </c>
      <c r="C283" s="87" t="s">
        <v>520</v>
      </c>
      <c r="D283" s="39"/>
      <c r="E283" s="74">
        <v>7500</v>
      </c>
      <c r="F283" s="152">
        <v>2500</v>
      </c>
      <c r="G283" s="82"/>
      <c r="H283" s="152"/>
      <c r="I283" s="152">
        <v>7500</v>
      </c>
      <c r="J283" s="83">
        <v>1</v>
      </c>
    </row>
    <row r="284" spans="1:10" ht="13.5">
      <c r="A284" s="18" t="s">
        <v>162</v>
      </c>
      <c r="B284" s="87" t="s">
        <v>163</v>
      </c>
      <c r="C284" s="87" t="s">
        <v>164</v>
      </c>
      <c r="D284" s="39"/>
      <c r="E284" s="74">
        <v>1040</v>
      </c>
      <c r="F284" s="152">
        <v>260</v>
      </c>
      <c r="G284" s="82"/>
      <c r="H284" s="152"/>
      <c r="I284" s="152">
        <v>1040</v>
      </c>
      <c r="J284" s="83">
        <v>1</v>
      </c>
    </row>
    <row r="285" spans="1:10" ht="13.5">
      <c r="A285" s="18" t="s">
        <v>1531</v>
      </c>
      <c r="B285" s="87" t="s">
        <v>163</v>
      </c>
      <c r="C285" s="87" t="s">
        <v>164</v>
      </c>
      <c r="D285" s="39"/>
      <c r="E285" s="74">
        <v>2000</v>
      </c>
      <c r="F285" s="152">
        <v>1000</v>
      </c>
      <c r="G285" s="82"/>
      <c r="H285" s="152"/>
      <c r="I285" s="152">
        <v>2000</v>
      </c>
      <c r="J285" s="83">
        <v>1</v>
      </c>
    </row>
    <row r="286" spans="1:10" ht="13.5">
      <c r="A286" s="18" t="s">
        <v>320</v>
      </c>
      <c r="B286" s="87" t="s">
        <v>186</v>
      </c>
      <c r="C286" s="87" t="s">
        <v>184</v>
      </c>
      <c r="D286" s="39"/>
      <c r="E286" s="74">
        <v>7500</v>
      </c>
      <c r="F286" s="152">
        <v>2500</v>
      </c>
      <c r="G286" s="82"/>
      <c r="H286" s="152"/>
      <c r="I286" s="152"/>
      <c r="J286" s="83">
        <v>1</v>
      </c>
    </row>
    <row r="287" spans="1:10" ht="13.5">
      <c r="A287" s="18" t="s">
        <v>1532</v>
      </c>
      <c r="B287" s="87" t="s">
        <v>163</v>
      </c>
      <c r="C287" s="87" t="s">
        <v>164</v>
      </c>
      <c r="D287" s="39"/>
      <c r="E287" s="74">
        <v>8000</v>
      </c>
      <c r="F287" s="152">
        <v>2000</v>
      </c>
      <c r="G287" s="82"/>
      <c r="H287" s="152"/>
      <c r="I287" s="152">
        <v>8000</v>
      </c>
      <c r="J287" s="83">
        <v>1</v>
      </c>
    </row>
    <row r="288" spans="1:10" ht="13.5">
      <c r="A288" s="18" t="s">
        <v>811</v>
      </c>
      <c r="B288" s="87" t="s">
        <v>163</v>
      </c>
      <c r="C288" s="87" t="s">
        <v>164</v>
      </c>
      <c r="D288" s="39"/>
      <c r="E288" s="74">
        <v>1500</v>
      </c>
      <c r="F288" s="152">
        <v>500</v>
      </c>
      <c r="G288" s="82"/>
      <c r="H288" s="152"/>
      <c r="I288" s="152">
        <v>1500</v>
      </c>
      <c r="J288" s="83">
        <v>1</v>
      </c>
    </row>
    <row r="289" spans="1:10" ht="13.5">
      <c r="A289" s="18" t="s">
        <v>1533</v>
      </c>
      <c r="B289" s="87" t="s">
        <v>163</v>
      </c>
      <c r="C289" s="87" t="s">
        <v>164</v>
      </c>
      <c r="D289" s="39"/>
      <c r="E289" s="74">
        <v>3000</v>
      </c>
      <c r="F289" s="152">
        <v>1000</v>
      </c>
      <c r="G289" s="82"/>
      <c r="H289" s="152"/>
      <c r="I289" s="152">
        <v>3000</v>
      </c>
      <c r="J289" s="83">
        <v>1</v>
      </c>
    </row>
    <row r="290" spans="1:10" ht="13.5">
      <c r="A290" s="18" t="s">
        <v>188</v>
      </c>
      <c r="B290" s="87" t="s">
        <v>190</v>
      </c>
      <c r="C290" s="87" t="s">
        <v>191</v>
      </c>
      <c r="D290" s="39"/>
      <c r="E290" s="74">
        <v>8400</v>
      </c>
      <c r="F290" s="155">
        <v>2800</v>
      </c>
      <c r="G290" s="82"/>
      <c r="H290" s="152"/>
      <c r="I290" s="152">
        <v>8400</v>
      </c>
      <c r="J290" s="83">
        <v>1</v>
      </c>
    </row>
    <row r="291" spans="1:10" ht="13.5">
      <c r="A291" s="18" t="s">
        <v>406</v>
      </c>
      <c r="B291" s="87" t="s">
        <v>421</v>
      </c>
      <c r="C291" s="87" t="s">
        <v>184</v>
      </c>
      <c r="D291" s="39"/>
      <c r="E291" s="74">
        <v>7500</v>
      </c>
      <c r="F291" s="155">
        <v>2500</v>
      </c>
      <c r="G291" s="82"/>
      <c r="H291" s="152"/>
      <c r="I291" s="152">
        <v>7500</v>
      </c>
      <c r="J291" s="83">
        <v>1</v>
      </c>
    </row>
    <row r="292" spans="1:10" ht="13.5">
      <c r="A292" s="18" t="s">
        <v>1534</v>
      </c>
      <c r="B292" s="87" t="s">
        <v>163</v>
      </c>
      <c r="C292" s="87" t="s">
        <v>164</v>
      </c>
      <c r="D292" s="39"/>
      <c r="E292" s="74">
        <v>20000</v>
      </c>
      <c r="F292" s="152">
        <v>10000</v>
      </c>
      <c r="G292" s="82"/>
      <c r="H292" s="152"/>
      <c r="I292" s="152">
        <v>20000</v>
      </c>
      <c r="J292" s="83">
        <v>1</v>
      </c>
    </row>
    <row r="293" spans="1:10" ht="13.5">
      <c r="A293" s="18" t="s">
        <v>1535</v>
      </c>
      <c r="B293" s="87" t="s">
        <v>1562</v>
      </c>
      <c r="C293" s="87" t="s">
        <v>164</v>
      </c>
      <c r="D293" s="39"/>
      <c r="E293" s="74">
        <v>5000</v>
      </c>
      <c r="F293" s="152">
        <v>5000</v>
      </c>
      <c r="G293" s="82"/>
      <c r="H293" s="152"/>
      <c r="I293" s="152">
        <v>5000</v>
      </c>
      <c r="J293" s="83">
        <v>1</v>
      </c>
    </row>
    <row r="294" spans="1:10" ht="13.5">
      <c r="A294" s="18" t="s">
        <v>131</v>
      </c>
      <c r="B294" s="87" t="s">
        <v>163</v>
      </c>
      <c r="C294" s="87" t="s">
        <v>164</v>
      </c>
      <c r="D294" s="39"/>
      <c r="E294" s="74">
        <v>1500</v>
      </c>
      <c r="F294" s="152">
        <v>500</v>
      </c>
      <c r="G294" s="82"/>
      <c r="H294" s="152"/>
      <c r="I294" s="152">
        <v>1500</v>
      </c>
      <c r="J294" s="83">
        <v>1</v>
      </c>
    </row>
    <row r="295" spans="1:10" ht="13.5">
      <c r="A295" s="18" t="s">
        <v>1536</v>
      </c>
      <c r="B295" s="87" t="s">
        <v>185</v>
      </c>
      <c r="C295" s="87" t="s">
        <v>184</v>
      </c>
      <c r="D295" s="39"/>
      <c r="E295" s="74">
        <v>2400</v>
      </c>
      <c r="F295" s="152">
        <v>600</v>
      </c>
      <c r="G295" s="82"/>
      <c r="H295" s="152"/>
      <c r="I295" s="152"/>
      <c r="J295" s="83">
        <v>1</v>
      </c>
    </row>
    <row r="296" spans="1:10" ht="13.5">
      <c r="A296" s="18" t="s">
        <v>1537</v>
      </c>
      <c r="B296" s="87" t="s">
        <v>1494</v>
      </c>
      <c r="C296" s="87" t="s">
        <v>769</v>
      </c>
      <c r="D296" s="39"/>
      <c r="E296" s="74">
        <v>5000</v>
      </c>
      <c r="F296" s="152">
        <v>1000</v>
      </c>
      <c r="G296" s="82"/>
      <c r="H296" s="152"/>
      <c r="I296" s="152">
        <v>5000</v>
      </c>
      <c r="J296" s="83">
        <v>1</v>
      </c>
    </row>
    <row r="297" spans="1:10" ht="12">
      <c r="A297" s="59" t="s">
        <v>634</v>
      </c>
      <c r="B297" s="83" t="s">
        <v>163</v>
      </c>
      <c r="C297" s="83" t="s">
        <v>164</v>
      </c>
      <c r="D297" s="59"/>
      <c r="E297" s="152">
        <v>900</v>
      </c>
      <c r="F297" s="152">
        <v>225</v>
      </c>
      <c r="G297" s="82"/>
      <c r="H297" s="152"/>
      <c r="I297" s="152">
        <v>900</v>
      </c>
      <c r="J297" s="83">
        <v>1</v>
      </c>
    </row>
    <row r="298" spans="1:10" ht="13.5">
      <c r="A298" s="18" t="s">
        <v>1591</v>
      </c>
      <c r="B298" s="87" t="s">
        <v>186</v>
      </c>
      <c r="C298" s="87" t="s">
        <v>184</v>
      </c>
      <c r="D298" s="39"/>
      <c r="E298" s="74">
        <v>7500</v>
      </c>
      <c r="F298" s="152">
        <v>2500</v>
      </c>
      <c r="G298" s="82"/>
      <c r="H298" s="152"/>
      <c r="I298" s="152"/>
      <c r="J298" s="83">
        <v>1</v>
      </c>
    </row>
    <row r="299" spans="1:10" ht="13.5">
      <c r="A299" s="18" t="s">
        <v>1592</v>
      </c>
      <c r="B299" s="87" t="s">
        <v>186</v>
      </c>
      <c r="C299" s="87" t="s">
        <v>184</v>
      </c>
      <c r="D299" s="39"/>
      <c r="E299" s="74">
        <v>3090</v>
      </c>
      <c r="F299" s="152">
        <v>1030</v>
      </c>
      <c r="G299" s="82"/>
      <c r="H299" s="152"/>
      <c r="I299" s="152"/>
      <c r="J299" s="83">
        <v>1</v>
      </c>
    </row>
    <row r="300" spans="1:10" ht="13.5">
      <c r="A300" s="18" t="s">
        <v>1593</v>
      </c>
      <c r="B300" s="87" t="s">
        <v>421</v>
      </c>
      <c r="C300" s="87" t="s">
        <v>184</v>
      </c>
      <c r="D300" s="39"/>
      <c r="E300" s="74">
        <v>750</v>
      </c>
      <c r="F300" s="152">
        <v>250</v>
      </c>
      <c r="G300" s="82"/>
      <c r="H300" s="152"/>
      <c r="I300" s="152">
        <v>750</v>
      </c>
      <c r="J300" s="83">
        <v>1</v>
      </c>
    </row>
    <row r="301" spans="1:10" ht="13.5">
      <c r="A301" s="18" t="s">
        <v>1594</v>
      </c>
      <c r="B301" s="87" t="s">
        <v>1599</v>
      </c>
      <c r="C301" s="87" t="s">
        <v>1600</v>
      </c>
      <c r="D301" s="39"/>
      <c r="E301" s="74">
        <v>6675</v>
      </c>
      <c r="F301" s="152">
        <v>2225</v>
      </c>
      <c r="G301" s="82"/>
      <c r="H301" s="152"/>
      <c r="I301" s="152">
        <v>6675</v>
      </c>
      <c r="J301" s="83">
        <v>1</v>
      </c>
    </row>
    <row r="302" spans="1:10" ht="13.5">
      <c r="A302" s="18" t="s">
        <v>1595</v>
      </c>
      <c r="B302" s="87" t="s">
        <v>1601</v>
      </c>
      <c r="C302" s="87" t="s">
        <v>184</v>
      </c>
      <c r="D302" s="39"/>
      <c r="E302" s="74">
        <v>750</v>
      </c>
      <c r="F302" s="152">
        <v>250</v>
      </c>
      <c r="G302" s="82"/>
      <c r="H302" s="152"/>
      <c r="I302" s="152">
        <v>750</v>
      </c>
      <c r="J302" s="83">
        <v>1</v>
      </c>
    </row>
    <row r="303" spans="1:10" ht="13.5">
      <c r="A303" s="18" t="s">
        <v>1596</v>
      </c>
      <c r="B303" s="87" t="s">
        <v>1602</v>
      </c>
      <c r="C303" s="87" t="s">
        <v>874</v>
      </c>
      <c r="D303" s="39"/>
      <c r="E303" s="74">
        <v>1050</v>
      </c>
      <c r="F303" s="152">
        <v>350</v>
      </c>
      <c r="G303" s="82"/>
      <c r="H303" s="152"/>
      <c r="I303" s="152">
        <v>1050</v>
      </c>
      <c r="J303" s="83">
        <v>1</v>
      </c>
    </row>
    <row r="304" spans="1:10" ht="13.5">
      <c r="A304" s="18" t="s">
        <v>1597</v>
      </c>
      <c r="B304" s="87" t="s">
        <v>421</v>
      </c>
      <c r="C304" s="87" t="s">
        <v>184</v>
      </c>
      <c r="D304" s="39"/>
      <c r="E304" s="74">
        <v>300</v>
      </c>
      <c r="F304" s="152">
        <v>100</v>
      </c>
      <c r="G304" s="82"/>
      <c r="H304" s="152"/>
      <c r="I304" s="152">
        <v>300</v>
      </c>
      <c r="J304" s="83">
        <v>1</v>
      </c>
    </row>
    <row r="305" spans="1:10" ht="13.5">
      <c r="A305" s="18" t="s">
        <v>181</v>
      </c>
      <c r="B305" s="87" t="s">
        <v>187</v>
      </c>
      <c r="C305" s="87" t="s">
        <v>184</v>
      </c>
      <c r="D305" s="39"/>
      <c r="E305" s="74">
        <v>1089</v>
      </c>
      <c r="F305" s="152">
        <v>363</v>
      </c>
      <c r="G305" s="82"/>
      <c r="H305" s="152">
        <v>1089</v>
      </c>
      <c r="I305" s="152"/>
      <c r="J305" s="83">
        <v>1</v>
      </c>
    </row>
    <row r="306" spans="1:10" ht="13.5">
      <c r="A306" s="18" t="s">
        <v>499</v>
      </c>
      <c r="B306" s="87" t="s">
        <v>187</v>
      </c>
      <c r="C306" s="87" t="s">
        <v>184</v>
      </c>
      <c r="D306" s="39"/>
      <c r="E306" s="74">
        <v>3000</v>
      </c>
      <c r="F306" s="152">
        <v>1000</v>
      </c>
      <c r="G306" s="82"/>
      <c r="H306" s="152">
        <v>3000</v>
      </c>
      <c r="I306" s="152"/>
      <c r="J306" s="83">
        <v>1</v>
      </c>
    </row>
    <row r="307" spans="1:10" ht="13.5">
      <c r="A307" s="18" t="s">
        <v>1598</v>
      </c>
      <c r="B307" s="87" t="s">
        <v>241</v>
      </c>
      <c r="C307" s="87" t="s">
        <v>164</v>
      </c>
      <c r="D307" s="39"/>
      <c r="E307" s="74">
        <v>3708</v>
      </c>
      <c r="F307" s="152">
        <v>1236</v>
      </c>
      <c r="G307" s="82"/>
      <c r="H307" s="152"/>
      <c r="I307" s="152">
        <v>3708</v>
      </c>
      <c r="J307" s="83">
        <v>1</v>
      </c>
    </row>
    <row r="308" spans="1:10" ht="13.5">
      <c r="A308" s="18" t="s">
        <v>104</v>
      </c>
      <c r="B308" s="87" t="s">
        <v>186</v>
      </c>
      <c r="C308" s="87" t="s">
        <v>184</v>
      </c>
      <c r="D308" s="39"/>
      <c r="E308" s="74">
        <v>450</v>
      </c>
      <c r="F308" s="152">
        <v>150</v>
      </c>
      <c r="G308" s="82"/>
      <c r="H308" s="152"/>
      <c r="I308" s="152"/>
      <c r="J308" s="83">
        <v>1</v>
      </c>
    </row>
    <row r="309" spans="1:10" ht="13.5">
      <c r="A309" s="18" t="s">
        <v>291</v>
      </c>
      <c r="B309" s="87" t="s">
        <v>187</v>
      </c>
      <c r="C309" s="87" t="s">
        <v>184</v>
      </c>
      <c r="D309" s="39"/>
      <c r="E309" s="74">
        <v>750</v>
      </c>
      <c r="F309" s="152">
        <v>250</v>
      </c>
      <c r="G309" s="82"/>
      <c r="H309" s="152">
        <v>750</v>
      </c>
      <c r="I309" s="152"/>
      <c r="J309" s="83">
        <v>1</v>
      </c>
    </row>
    <row r="310" spans="1:10" ht="12">
      <c r="A310" s="39" t="s">
        <v>406</v>
      </c>
      <c r="B310" s="87" t="s">
        <v>421</v>
      </c>
      <c r="C310" s="87" t="s">
        <v>184</v>
      </c>
      <c r="D310" s="39"/>
      <c r="E310" s="155">
        <v>15000</v>
      </c>
      <c r="F310" s="152">
        <v>5000</v>
      </c>
      <c r="G310" s="82"/>
      <c r="H310" s="152"/>
      <c r="I310" s="152">
        <v>15000</v>
      </c>
      <c r="J310" s="83">
        <v>1</v>
      </c>
    </row>
    <row r="311" spans="1:10" ht="12">
      <c r="A311" s="59" t="s">
        <v>417</v>
      </c>
      <c r="B311" s="83" t="s">
        <v>425</v>
      </c>
      <c r="C311" s="83" t="s">
        <v>426</v>
      </c>
      <c r="D311" s="59"/>
      <c r="E311" s="152">
        <v>17000</v>
      </c>
      <c r="F311" s="152">
        <v>30000</v>
      </c>
      <c r="G311" s="82"/>
      <c r="H311" s="152"/>
      <c r="I311" s="152">
        <v>17000</v>
      </c>
      <c r="J311" s="83">
        <v>1</v>
      </c>
    </row>
    <row r="312" spans="1:10" ht="12">
      <c r="A312" s="59" t="s">
        <v>411</v>
      </c>
      <c r="B312" s="83" t="s">
        <v>420</v>
      </c>
      <c r="C312" s="83" t="s">
        <v>184</v>
      </c>
      <c r="D312" s="59"/>
      <c r="E312" s="152">
        <v>7500</v>
      </c>
      <c r="F312" s="152">
        <v>2500</v>
      </c>
      <c r="G312" s="82"/>
      <c r="H312" s="152"/>
      <c r="I312" s="152">
        <v>7500</v>
      </c>
      <c r="J312" s="83">
        <v>1</v>
      </c>
    </row>
    <row r="313" spans="1:10" ht="12">
      <c r="A313" s="59" t="s">
        <v>764</v>
      </c>
      <c r="B313" s="83" t="s">
        <v>420</v>
      </c>
      <c r="C313" s="83" t="s">
        <v>184</v>
      </c>
      <c r="D313" s="59"/>
      <c r="E313" s="152">
        <v>45000</v>
      </c>
      <c r="F313" s="152">
        <v>15000</v>
      </c>
      <c r="G313" s="82"/>
      <c r="H313" s="152"/>
      <c r="I313" s="152">
        <v>45000</v>
      </c>
      <c r="J313" s="83">
        <v>1</v>
      </c>
    </row>
    <row r="314" spans="1:10" ht="12">
      <c r="A314" s="59" t="s">
        <v>1616</v>
      </c>
      <c r="B314" s="83" t="s">
        <v>420</v>
      </c>
      <c r="C314" s="83" t="s">
        <v>184</v>
      </c>
      <c r="D314" s="59"/>
      <c r="E314" s="152">
        <v>7500</v>
      </c>
      <c r="F314" s="152">
        <v>2500</v>
      </c>
      <c r="G314" s="82"/>
      <c r="H314" s="152"/>
      <c r="I314" s="152">
        <v>7500</v>
      </c>
      <c r="J314" s="83">
        <v>1</v>
      </c>
    </row>
    <row r="315" spans="1:10" ht="12">
      <c r="A315" s="59" t="s">
        <v>616</v>
      </c>
      <c r="B315" s="83" t="s">
        <v>163</v>
      </c>
      <c r="C315" s="83" t="s">
        <v>164</v>
      </c>
      <c r="D315" s="59"/>
      <c r="E315" s="152">
        <v>20000</v>
      </c>
      <c r="F315" s="152">
        <v>15000</v>
      </c>
      <c r="G315" s="82"/>
      <c r="H315" s="152"/>
      <c r="I315" s="152">
        <v>20000</v>
      </c>
      <c r="J315" s="83">
        <v>1</v>
      </c>
    </row>
    <row r="316" spans="1:10" ht="12">
      <c r="A316" s="59" t="s">
        <v>1200</v>
      </c>
      <c r="B316" s="83" t="s">
        <v>420</v>
      </c>
      <c r="C316" s="83" t="s">
        <v>184</v>
      </c>
      <c r="D316" s="59"/>
      <c r="E316" s="152">
        <v>45000</v>
      </c>
      <c r="F316" s="152">
        <v>15000</v>
      </c>
      <c r="G316" s="82"/>
      <c r="H316" s="152"/>
      <c r="I316" s="152">
        <v>45000</v>
      </c>
      <c r="J316" s="83">
        <v>1</v>
      </c>
    </row>
    <row r="317" spans="1:10" ht="12">
      <c r="A317" s="59" t="s">
        <v>1622</v>
      </c>
      <c r="B317" s="83" t="s">
        <v>420</v>
      </c>
      <c r="C317" s="83" t="s">
        <v>184</v>
      </c>
      <c r="D317" s="59"/>
      <c r="E317" s="152">
        <v>20000</v>
      </c>
      <c r="F317" s="152">
        <v>10000</v>
      </c>
      <c r="G317" s="82"/>
      <c r="H317" s="152"/>
      <c r="I317" s="152">
        <v>20000</v>
      </c>
      <c r="J317" s="83">
        <v>1</v>
      </c>
    </row>
    <row r="318" spans="1:10" ht="12">
      <c r="A318" s="59"/>
      <c r="B318" s="83"/>
      <c r="C318" s="83"/>
      <c r="D318" s="59"/>
      <c r="E318" s="152"/>
      <c r="F318" s="152"/>
      <c r="G318" s="82"/>
      <c r="H318" s="152"/>
      <c r="I318" s="152"/>
      <c r="J318" s="83"/>
    </row>
    <row r="319" spans="1:10" ht="12">
      <c r="A319" s="59"/>
      <c r="B319" s="83"/>
      <c r="C319" s="83"/>
      <c r="D319" s="59"/>
      <c r="E319" s="152"/>
      <c r="F319" s="152"/>
      <c r="G319" s="82"/>
      <c r="H319" s="152"/>
      <c r="I319" s="152"/>
      <c r="J319" s="83"/>
    </row>
    <row r="320" spans="1:10" ht="12">
      <c r="A320" s="59"/>
      <c r="B320" s="83"/>
      <c r="C320" s="83"/>
      <c r="D320" s="59"/>
      <c r="E320" s="152"/>
      <c r="F320" s="152"/>
      <c r="G320" s="82"/>
      <c r="H320" s="152"/>
      <c r="I320" s="152"/>
      <c r="J320" s="83"/>
    </row>
    <row r="321" spans="1:10" ht="12">
      <c r="A321" s="59"/>
      <c r="B321" s="83"/>
      <c r="C321" s="83"/>
      <c r="D321" s="59"/>
      <c r="E321" s="152"/>
      <c r="F321" s="152"/>
      <c r="G321" s="82"/>
      <c r="H321" s="152"/>
      <c r="I321" s="152"/>
      <c r="J321" s="83"/>
    </row>
    <row r="322" spans="1:10" ht="12">
      <c r="A322" s="64"/>
      <c r="B322" s="110"/>
      <c r="C322" s="110"/>
      <c r="D322" s="95" t="s">
        <v>10</v>
      </c>
      <c r="E322" s="278">
        <f>SUM(E2:E321)</f>
        <v>2109891.88</v>
      </c>
      <c r="F322" s="248">
        <f>SUM(F2:F321)</f>
        <v>1467891.97</v>
      </c>
      <c r="G322" s="144"/>
      <c r="H322" s="248">
        <f>SUM(H2:H321)</f>
        <v>281882.32</v>
      </c>
      <c r="I322" s="248">
        <f>SUM(I2:I321)</f>
        <v>1568569.5599999998</v>
      </c>
      <c r="J322" s="99">
        <f>SUM(J2:J321)</f>
        <v>316</v>
      </c>
    </row>
  </sheetData>
  <sheetProtection/>
  <printOptions/>
  <pageMargins left="0.2" right="0.2"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
      <selection activeCell="C15" sqref="C15"/>
    </sheetView>
  </sheetViews>
  <sheetFormatPr defaultColWidth="9.140625" defaultRowHeight="15"/>
  <cols>
    <col min="1" max="1" width="31.28125" style="0" customWidth="1"/>
    <col min="2" max="2" width="52.7109375" style="0" bestFit="1" customWidth="1"/>
    <col min="3" max="3" width="10.28125" style="360" customWidth="1"/>
    <col min="4" max="4" width="10.7109375" style="341" customWidth="1"/>
    <col min="5" max="5" width="12.7109375" style="341" bestFit="1" customWidth="1"/>
    <col min="6" max="6" width="10.57421875" style="341" bestFit="1" customWidth="1"/>
    <col min="7" max="7" width="10.7109375" style="341" bestFit="1" customWidth="1"/>
    <col min="8" max="8" width="8.28125" style="341" bestFit="1" customWidth="1"/>
    <col min="9" max="9" width="13.57421875" style="360" bestFit="1" customWidth="1"/>
    <col min="10" max="10" width="92.28125" style="0" bestFit="1" customWidth="1"/>
  </cols>
  <sheetData>
    <row r="1" ht="18" thickBot="1">
      <c r="A1" s="359" t="s">
        <v>472</v>
      </c>
    </row>
    <row r="2" spans="1:10" ht="57.75" thickBot="1">
      <c r="A2" s="361" t="s">
        <v>236</v>
      </c>
      <c r="B2" s="362" t="s">
        <v>456</v>
      </c>
      <c r="C2" s="363" t="s">
        <v>457</v>
      </c>
      <c r="D2" s="362" t="s">
        <v>458</v>
      </c>
      <c r="E2" s="362" t="s">
        <v>445</v>
      </c>
      <c r="F2" s="362" t="s">
        <v>459</v>
      </c>
      <c r="G2" s="362" t="s">
        <v>447</v>
      </c>
      <c r="H2" s="362" t="s">
        <v>448</v>
      </c>
      <c r="I2" s="363" t="s">
        <v>449</v>
      </c>
      <c r="J2" s="364" t="s">
        <v>42</v>
      </c>
    </row>
    <row r="3" spans="1:10" ht="14.25">
      <c r="A3" s="374" t="s">
        <v>473</v>
      </c>
      <c r="B3" s="374" t="s">
        <v>474</v>
      </c>
      <c r="C3" s="384">
        <v>5000</v>
      </c>
      <c r="D3" s="385" t="s">
        <v>475</v>
      </c>
      <c r="E3" s="366">
        <v>44945</v>
      </c>
      <c r="F3" s="366">
        <v>44986</v>
      </c>
      <c r="G3" s="366">
        <v>44991</v>
      </c>
      <c r="H3" s="367" t="s">
        <v>133</v>
      </c>
      <c r="I3" s="368">
        <v>5000</v>
      </c>
      <c r="J3" s="365"/>
    </row>
    <row r="4" spans="1:10" ht="14.25">
      <c r="A4" s="381" t="s">
        <v>476</v>
      </c>
      <c r="B4" s="381" t="s">
        <v>477</v>
      </c>
      <c r="C4" s="386">
        <v>5000</v>
      </c>
      <c r="D4" s="387" t="s">
        <v>478</v>
      </c>
      <c r="E4" s="369">
        <v>44945</v>
      </c>
      <c r="F4" s="369">
        <v>44986</v>
      </c>
      <c r="G4" s="369">
        <v>44986</v>
      </c>
      <c r="H4" s="217" t="s">
        <v>133</v>
      </c>
      <c r="I4" s="370">
        <v>5000</v>
      </c>
      <c r="J4" s="344"/>
    </row>
    <row r="5" spans="1:10" ht="14.25">
      <c r="A5" s="381" t="s">
        <v>479</v>
      </c>
      <c r="B5" s="381" t="s">
        <v>480</v>
      </c>
      <c r="C5" s="386">
        <v>5000</v>
      </c>
      <c r="D5" s="387" t="s">
        <v>481</v>
      </c>
      <c r="E5" s="369">
        <v>44945</v>
      </c>
      <c r="F5" s="369">
        <v>44986</v>
      </c>
      <c r="G5" s="369">
        <v>44986</v>
      </c>
      <c r="H5" s="217" t="s">
        <v>133</v>
      </c>
      <c r="I5" s="370">
        <v>5000</v>
      </c>
      <c r="J5" s="344"/>
    </row>
    <row r="6" spans="1:10" ht="14.25">
      <c r="A6" s="381" t="s">
        <v>482</v>
      </c>
      <c r="B6" s="381" t="s">
        <v>483</v>
      </c>
      <c r="C6" s="388">
        <v>5000</v>
      </c>
      <c r="D6" s="369">
        <v>44924</v>
      </c>
      <c r="E6" s="369">
        <v>44935</v>
      </c>
      <c r="F6" s="369">
        <v>44986</v>
      </c>
      <c r="G6" s="369">
        <v>44935</v>
      </c>
      <c r="H6" s="217" t="s">
        <v>133</v>
      </c>
      <c r="I6" s="370">
        <v>5000</v>
      </c>
      <c r="J6" s="344"/>
    </row>
    <row r="7" spans="1:10" ht="14.25">
      <c r="A7" s="344" t="s">
        <v>484</v>
      </c>
      <c r="B7" s="344" t="s">
        <v>485</v>
      </c>
      <c r="C7" s="370">
        <v>5000</v>
      </c>
      <c r="D7" s="369">
        <v>45007</v>
      </c>
      <c r="E7" s="369">
        <v>45009</v>
      </c>
      <c r="F7" s="369">
        <v>45040</v>
      </c>
      <c r="G7" s="389">
        <v>45020</v>
      </c>
      <c r="H7" s="402" t="s">
        <v>133</v>
      </c>
      <c r="I7" s="370">
        <v>5000</v>
      </c>
      <c r="J7" s="344"/>
    </row>
    <row r="8" spans="1:10" ht="14.25">
      <c r="A8" s="344" t="s">
        <v>486</v>
      </c>
      <c r="B8" s="344" t="s">
        <v>487</v>
      </c>
      <c r="C8" s="370">
        <v>5000</v>
      </c>
      <c r="D8" s="369">
        <v>45014</v>
      </c>
      <c r="E8" s="369">
        <v>45015</v>
      </c>
      <c r="F8" s="369">
        <v>45046</v>
      </c>
      <c r="G8" s="389">
        <v>45044</v>
      </c>
      <c r="H8" s="402" t="s">
        <v>133</v>
      </c>
      <c r="I8" s="370">
        <v>5000</v>
      </c>
      <c r="J8" s="344"/>
    </row>
    <row r="9" spans="1:10" ht="14.25">
      <c r="A9" s="344" t="s">
        <v>657</v>
      </c>
      <c r="B9" s="344" t="s">
        <v>658</v>
      </c>
      <c r="C9" s="370">
        <v>5000</v>
      </c>
      <c r="D9" s="369">
        <v>45064</v>
      </c>
      <c r="E9" s="369">
        <v>45068</v>
      </c>
      <c r="F9" s="369">
        <v>45099</v>
      </c>
      <c r="G9" s="389">
        <v>45096</v>
      </c>
      <c r="H9" s="402" t="s">
        <v>133</v>
      </c>
      <c r="I9" s="370">
        <v>5000</v>
      </c>
      <c r="J9" s="344"/>
    </row>
    <row r="10" spans="1:10" ht="14.25">
      <c r="A10" s="344" t="s">
        <v>780</v>
      </c>
      <c r="B10" s="344" t="s">
        <v>781</v>
      </c>
      <c r="C10" s="370">
        <v>5000</v>
      </c>
      <c r="D10" s="369">
        <v>45124</v>
      </c>
      <c r="E10" s="369">
        <v>45125</v>
      </c>
      <c r="F10" s="369">
        <v>45156</v>
      </c>
      <c r="G10" s="389">
        <v>45163</v>
      </c>
      <c r="H10" s="402" t="s">
        <v>133</v>
      </c>
      <c r="I10" s="370">
        <v>5000</v>
      </c>
      <c r="J10" s="344"/>
    </row>
    <row r="11" spans="1:10" ht="14.25">
      <c r="A11" s="344" t="s">
        <v>1081</v>
      </c>
      <c r="B11" s="344" t="s">
        <v>1082</v>
      </c>
      <c r="C11" s="370">
        <v>5000</v>
      </c>
      <c r="D11" s="369">
        <v>45197</v>
      </c>
      <c r="E11" s="369">
        <v>45197</v>
      </c>
      <c r="F11" s="369">
        <v>45227</v>
      </c>
      <c r="G11" s="389">
        <v>45209</v>
      </c>
      <c r="H11" s="402" t="s">
        <v>133</v>
      </c>
      <c r="I11" s="370">
        <v>5000</v>
      </c>
      <c r="J11" s="344"/>
    </row>
    <row r="12" spans="1:10" ht="14.25">
      <c r="A12" s="344" t="s">
        <v>1148</v>
      </c>
      <c r="B12" s="344" t="s">
        <v>1149</v>
      </c>
      <c r="C12" s="370">
        <v>1000</v>
      </c>
      <c r="D12" s="369">
        <v>45212</v>
      </c>
      <c r="E12" s="369">
        <v>45215</v>
      </c>
      <c r="F12" s="369">
        <v>45246</v>
      </c>
      <c r="G12" s="389">
        <v>45236</v>
      </c>
      <c r="H12" s="402" t="s">
        <v>133</v>
      </c>
      <c r="I12" s="417">
        <v>1000</v>
      </c>
      <c r="J12" s="344"/>
    </row>
    <row r="13" spans="1:10" ht="14.25">
      <c r="A13" s="344"/>
      <c r="B13" s="344"/>
      <c r="C13" s="370"/>
      <c r="D13" s="217"/>
      <c r="E13" s="217"/>
      <c r="F13" s="217"/>
      <c r="G13" s="217"/>
      <c r="H13" s="217"/>
      <c r="I13" s="370"/>
      <c r="J13" s="344"/>
    </row>
    <row r="14" spans="1:10" ht="14.25">
      <c r="A14" s="344"/>
      <c r="B14" s="344"/>
      <c r="C14" s="370"/>
      <c r="D14" s="217"/>
      <c r="E14" s="217"/>
      <c r="F14" s="217"/>
      <c r="G14" s="217"/>
      <c r="H14" s="217"/>
      <c r="I14" s="370"/>
      <c r="J14" s="344"/>
    </row>
    <row r="15" spans="1:10" ht="14.25">
      <c r="A15" s="344"/>
      <c r="B15" s="344"/>
      <c r="C15" s="370"/>
      <c r="D15" s="217"/>
      <c r="E15" s="217"/>
      <c r="F15" s="217"/>
      <c r="G15" s="217"/>
      <c r="H15" s="217"/>
      <c r="I15" s="370"/>
      <c r="J15" s="344"/>
    </row>
    <row r="16" spans="1:10" ht="14.25">
      <c r="A16" s="344"/>
      <c r="B16" s="344"/>
      <c r="C16" s="370"/>
      <c r="D16" s="217"/>
      <c r="E16" s="217"/>
      <c r="F16" s="217"/>
      <c r="G16" s="217"/>
      <c r="H16" s="217"/>
      <c r="I16" s="370"/>
      <c r="J16" s="344"/>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59"/>
  <sheetViews>
    <sheetView zoomScale="104" zoomScaleNormal="104" zoomScalePageLayoutView="0" workbookViewId="0" topLeftCell="A1">
      <pane ySplit="1" topLeftCell="A39" activePane="bottomLeft" state="frozen"/>
      <selection pane="topLeft" activeCell="A1" sqref="A1"/>
      <selection pane="bottomLeft" activeCell="B51" sqref="B51"/>
    </sheetView>
  </sheetViews>
  <sheetFormatPr defaultColWidth="9.140625" defaultRowHeight="15"/>
  <cols>
    <col min="1" max="1" width="55.57421875" style="60" customWidth="1"/>
    <col min="2" max="2" width="10.28125" style="60" customWidth="1"/>
    <col min="3" max="3" width="5.7109375" style="77" bestFit="1" customWidth="1"/>
    <col min="4" max="4" width="27.8515625" style="60" bestFit="1" customWidth="1"/>
    <col min="5" max="5" width="42.57421875" style="60" customWidth="1"/>
    <col min="6" max="6" width="14.00390625" style="102" customWidth="1"/>
    <col min="7" max="7" width="1.421875" style="157" customWidth="1"/>
    <col min="8" max="8" width="11.7109375" style="102" customWidth="1"/>
    <col min="9" max="9" width="10.140625" style="102" customWidth="1"/>
    <col min="10" max="10" width="6.8515625" style="77" bestFit="1" customWidth="1"/>
    <col min="11" max="16384" width="9.140625" style="60" customWidth="1"/>
  </cols>
  <sheetData>
    <row r="1" spans="1:10" ht="46.5" customHeight="1">
      <c r="A1" s="185" t="s">
        <v>12</v>
      </c>
      <c r="B1" s="185" t="s">
        <v>23</v>
      </c>
      <c r="C1" s="185" t="s">
        <v>24</v>
      </c>
      <c r="D1" s="186" t="s">
        <v>25</v>
      </c>
      <c r="E1" s="186" t="s">
        <v>17</v>
      </c>
      <c r="F1" s="187" t="s">
        <v>18</v>
      </c>
      <c r="G1" s="151"/>
      <c r="H1" s="69" t="s">
        <v>61</v>
      </c>
      <c r="I1" s="69" t="s">
        <v>60</v>
      </c>
      <c r="J1" s="66" t="s">
        <v>62</v>
      </c>
    </row>
    <row r="2" spans="1:10" s="188" customFormat="1" ht="12">
      <c r="A2" s="197" t="s">
        <v>621</v>
      </c>
      <c r="B2" s="197" t="s">
        <v>622</v>
      </c>
      <c r="C2" s="87" t="s">
        <v>623</v>
      </c>
      <c r="D2" s="197" t="s">
        <v>624</v>
      </c>
      <c r="E2" s="189"/>
      <c r="F2" s="190">
        <v>5000</v>
      </c>
      <c r="G2" s="191"/>
      <c r="H2" s="192"/>
      <c r="I2" s="192">
        <v>5000</v>
      </c>
      <c r="J2" s="193">
        <v>1</v>
      </c>
    </row>
    <row r="3" spans="1:10" s="188" customFormat="1" ht="12">
      <c r="A3" s="197" t="s">
        <v>627</v>
      </c>
      <c r="B3" s="197" t="s">
        <v>628</v>
      </c>
      <c r="C3" s="87" t="s">
        <v>629</v>
      </c>
      <c r="D3" s="197" t="s">
        <v>630</v>
      </c>
      <c r="E3" s="189"/>
      <c r="F3" s="190">
        <v>5000</v>
      </c>
      <c r="G3" s="191"/>
      <c r="H3" s="192"/>
      <c r="I3" s="192">
        <v>5000</v>
      </c>
      <c r="J3" s="193">
        <v>1</v>
      </c>
    </row>
    <row r="4" spans="1:10" s="188" customFormat="1" ht="12">
      <c r="A4" s="197" t="s">
        <v>682</v>
      </c>
      <c r="B4" s="197" t="s">
        <v>163</v>
      </c>
      <c r="C4" s="87" t="s">
        <v>164</v>
      </c>
      <c r="D4" s="197" t="s">
        <v>687</v>
      </c>
      <c r="E4" s="189"/>
      <c r="F4" s="190">
        <v>1000</v>
      </c>
      <c r="G4" s="191"/>
      <c r="H4" s="192"/>
      <c r="I4" s="192">
        <v>1000</v>
      </c>
      <c r="J4" s="193">
        <v>1</v>
      </c>
    </row>
    <row r="5" spans="1:10" s="188" customFormat="1" ht="12">
      <c r="A5" s="197" t="s">
        <v>791</v>
      </c>
      <c r="B5" s="197" t="s">
        <v>186</v>
      </c>
      <c r="C5" s="87" t="s">
        <v>184</v>
      </c>
      <c r="D5" s="197" t="s">
        <v>792</v>
      </c>
      <c r="E5" s="189"/>
      <c r="F5" s="190">
        <v>1000</v>
      </c>
      <c r="G5" s="191"/>
      <c r="H5" s="192"/>
      <c r="I5" s="192"/>
      <c r="J5" s="193">
        <v>1</v>
      </c>
    </row>
    <row r="6" spans="1:10" s="188" customFormat="1" ht="12">
      <c r="A6" s="197" t="s">
        <v>791</v>
      </c>
      <c r="B6" s="197" t="s">
        <v>186</v>
      </c>
      <c r="C6" s="87" t="s">
        <v>184</v>
      </c>
      <c r="D6" s="197" t="s">
        <v>793</v>
      </c>
      <c r="E6" s="189"/>
      <c r="F6" s="190">
        <v>1000</v>
      </c>
      <c r="G6" s="191"/>
      <c r="H6" s="192"/>
      <c r="I6" s="192"/>
      <c r="J6" s="193">
        <v>1</v>
      </c>
    </row>
    <row r="7" spans="1:10" s="188" customFormat="1" ht="12">
      <c r="A7" s="197" t="s">
        <v>869</v>
      </c>
      <c r="B7" s="197" t="s">
        <v>163</v>
      </c>
      <c r="C7" s="87" t="s">
        <v>164</v>
      </c>
      <c r="D7" s="197" t="s">
        <v>876</v>
      </c>
      <c r="E7" s="189"/>
      <c r="F7" s="190">
        <v>1000</v>
      </c>
      <c r="G7" s="191"/>
      <c r="H7" s="192"/>
      <c r="I7" s="192">
        <v>1000</v>
      </c>
      <c r="J7" s="193">
        <v>1</v>
      </c>
    </row>
    <row r="8" spans="1:10" s="188" customFormat="1" ht="12">
      <c r="A8" s="197" t="s">
        <v>870</v>
      </c>
      <c r="B8" s="197" t="s">
        <v>877</v>
      </c>
      <c r="C8" s="87" t="s">
        <v>191</v>
      </c>
      <c r="D8" s="197" t="s">
        <v>875</v>
      </c>
      <c r="E8" s="189" t="s">
        <v>873</v>
      </c>
      <c r="F8" s="190">
        <v>3000</v>
      </c>
      <c r="G8" s="191"/>
      <c r="H8" s="192"/>
      <c r="I8" s="192">
        <v>3000</v>
      </c>
      <c r="J8" s="193">
        <v>1</v>
      </c>
    </row>
    <row r="9" spans="1:10" s="188" customFormat="1" ht="12">
      <c r="A9" s="197" t="s">
        <v>872</v>
      </c>
      <c r="B9" s="197" t="s">
        <v>878</v>
      </c>
      <c r="C9" s="87" t="s">
        <v>874</v>
      </c>
      <c r="D9" s="197" t="s">
        <v>875</v>
      </c>
      <c r="E9" s="189" t="s">
        <v>873</v>
      </c>
      <c r="F9" s="190">
        <v>3000</v>
      </c>
      <c r="G9" s="191"/>
      <c r="H9" s="192"/>
      <c r="I9" s="192">
        <v>3000</v>
      </c>
      <c r="J9" s="193">
        <v>1</v>
      </c>
    </row>
    <row r="10" spans="1:10" s="188" customFormat="1" ht="12">
      <c r="A10" s="197" t="s">
        <v>409</v>
      </c>
      <c r="B10" s="197" t="s">
        <v>420</v>
      </c>
      <c r="C10" s="87" t="s">
        <v>184</v>
      </c>
      <c r="D10" s="197" t="s">
        <v>881</v>
      </c>
      <c r="E10" s="189"/>
      <c r="F10" s="190">
        <v>1000</v>
      </c>
      <c r="G10" s="191"/>
      <c r="H10" s="192"/>
      <c r="I10" s="192">
        <v>1000</v>
      </c>
      <c r="J10" s="193">
        <v>1</v>
      </c>
    </row>
    <row r="11" spans="1:10" s="188" customFormat="1" ht="12">
      <c r="A11" s="197" t="s">
        <v>409</v>
      </c>
      <c r="B11" s="197" t="s">
        <v>420</v>
      </c>
      <c r="C11" s="87" t="s">
        <v>184</v>
      </c>
      <c r="D11" s="197" t="s">
        <v>882</v>
      </c>
      <c r="E11" s="189"/>
      <c r="F11" s="190">
        <v>1000</v>
      </c>
      <c r="G11" s="191"/>
      <c r="H11" s="192"/>
      <c r="I11" s="192">
        <v>1000</v>
      </c>
      <c r="J11" s="193">
        <v>1</v>
      </c>
    </row>
    <row r="12" spans="1:10" s="188" customFormat="1" ht="12">
      <c r="A12" s="197" t="s">
        <v>988</v>
      </c>
      <c r="B12" s="197" t="s">
        <v>186</v>
      </c>
      <c r="C12" s="87" t="s">
        <v>184</v>
      </c>
      <c r="D12" s="197" t="s">
        <v>989</v>
      </c>
      <c r="E12" s="189"/>
      <c r="F12" s="190">
        <v>500</v>
      </c>
      <c r="G12" s="191"/>
      <c r="H12" s="192"/>
      <c r="I12" s="192"/>
      <c r="J12" s="193">
        <v>1</v>
      </c>
    </row>
    <row r="13" spans="1:10" s="188" customFormat="1" ht="12">
      <c r="A13" s="197" t="s">
        <v>988</v>
      </c>
      <c r="B13" s="197" t="s">
        <v>186</v>
      </c>
      <c r="C13" s="87" t="s">
        <v>184</v>
      </c>
      <c r="D13" s="197" t="s">
        <v>990</v>
      </c>
      <c r="E13" s="197"/>
      <c r="F13" s="198">
        <v>500</v>
      </c>
      <c r="G13" s="199"/>
      <c r="H13" s="81"/>
      <c r="I13" s="81"/>
      <c r="J13" s="83">
        <v>1</v>
      </c>
    </row>
    <row r="14" spans="1:10" s="188" customFormat="1" ht="12">
      <c r="A14" s="197" t="s">
        <v>988</v>
      </c>
      <c r="B14" s="197" t="s">
        <v>186</v>
      </c>
      <c r="C14" s="87" t="s">
        <v>184</v>
      </c>
      <c r="D14" s="197" t="s">
        <v>991</v>
      </c>
      <c r="E14" s="197"/>
      <c r="F14" s="198">
        <v>500</v>
      </c>
      <c r="G14" s="199"/>
      <c r="H14" s="81"/>
      <c r="I14" s="81"/>
      <c r="J14" s="83">
        <v>1</v>
      </c>
    </row>
    <row r="15" spans="1:10" s="188" customFormat="1" ht="12">
      <c r="A15" s="194" t="s">
        <v>1072</v>
      </c>
      <c r="B15" s="194" t="s">
        <v>421</v>
      </c>
      <c r="C15" s="195" t="s">
        <v>184</v>
      </c>
      <c r="D15" s="196" t="s">
        <v>1075</v>
      </c>
      <c r="E15" s="197"/>
      <c r="F15" s="198">
        <v>5000</v>
      </c>
      <c r="G15" s="199"/>
      <c r="H15" s="81"/>
      <c r="I15" s="81">
        <v>5000</v>
      </c>
      <c r="J15" s="83">
        <v>1</v>
      </c>
    </row>
    <row r="16" spans="1:10" s="188" customFormat="1" ht="12">
      <c r="A16" s="194" t="s">
        <v>1073</v>
      </c>
      <c r="B16" s="194" t="s">
        <v>163</v>
      </c>
      <c r="C16" s="195" t="s">
        <v>164</v>
      </c>
      <c r="D16" s="196" t="s">
        <v>1076</v>
      </c>
      <c r="E16" s="197"/>
      <c r="F16" s="198">
        <v>1000</v>
      </c>
      <c r="G16" s="199"/>
      <c r="H16" s="81"/>
      <c r="I16" s="81">
        <v>1000</v>
      </c>
      <c r="J16" s="83">
        <v>1</v>
      </c>
    </row>
    <row r="17" spans="1:10" s="188" customFormat="1" ht="12">
      <c r="A17" s="194" t="s">
        <v>1226</v>
      </c>
      <c r="B17" s="194" t="s">
        <v>1228</v>
      </c>
      <c r="C17" s="195" t="s">
        <v>1227</v>
      </c>
      <c r="D17" s="196" t="s">
        <v>1229</v>
      </c>
      <c r="E17" s="197"/>
      <c r="F17" s="198">
        <v>5000</v>
      </c>
      <c r="G17" s="199"/>
      <c r="H17" s="81"/>
      <c r="I17" s="81">
        <v>5000</v>
      </c>
      <c r="J17" s="83">
        <v>1</v>
      </c>
    </row>
    <row r="18" spans="1:10" s="188" customFormat="1" ht="12">
      <c r="A18" s="194" t="s">
        <v>1346</v>
      </c>
      <c r="B18" s="194" t="s">
        <v>190</v>
      </c>
      <c r="C18" s="195" t="s">
        <v>191</v>
      </c>
      <c r="D18" s="196" t="s">
        <v>1368</v>
      </c>
      <c r="E18" s="197"/>
      <c r="F18" s="198">
        <v>1000</v>
      </c>
      <c r="G18" s="199"/>
      <c r="H18" s="81"/>
      <c r="I18" s="81">
        <v>1000</v>
      </c>
      <c r="J18" s="83">
        <v>1</v>
      </c>
    </row>
    <row r="19" spans="1:10" s="188" customFormat="1" ht="12">
      <c r="A19" s="194" t="s">
        <v>180</v>
      </c>
      <c r="B19" s="194" t="s">
        <v>186</v>
      </c>
      <c r="C19" s="195" t="s">
        <v>184</v>
      </c>
      <c r="D19" s="196" t="s">
        <v>989</v>
      </c>
      <c r="E19" s="197"/>
      <c r="F19" s="198">
        <v>1500</v>
      </c>
      <c r="G19" s="199"/>
      <c r="H19" s="81"/>
      <c r="I19" s="81"/>
      <c r="J19" s="83">
        <v>1</v>
      </c>
    </row>
    <row r="20" spans="1:10" s="188" customFormat="1" ht="12">
      <c r="A20" s="194" t="s">
        <v>1367</v>
      </c>
      <c r="B20" s="194" t="s">
        <v>999</v>
      </c>
      <c r="C20" s="195" t="s">
        <v>426</v>
      </c>
      <c r="D20" s="196" t="s">
        <v>1369</v>
      </c>
      <c r="E20" s="197"/>
      <c r="F20" s="198">
        <v>2000</v>
      </c>
      <c r="G20" s="199"/>
      <c r="H20" s="81"/>
      <c r="I20" s="81">
        <v>2000</v>
      </c>
      <c r="J20" s="83">
        <v>1</v>
      </c>
    </row>
    <row r="21" spans="1:10" s="188" customFormat="1" ht="12">
      <c r="A21" s="194" t="s">
        <v>1366</v>
      </c>
      <c r="B21" s="194" t="s">
        <v>421</v>
      </c>
      <c r="C21" s="195" t="s">
        <v>184</v>
      </c>
      <c r="D21" s="196" t="s">
        <v>1370</v>
      </c>
      <c r="E21" s="197"/>
      <c r="F21" s="198">
        <v>5000</v>
      </c>
      <c r="G21" s="199"/>
      <c r="H21" s="81"/>
      <c r="I21" s="81">
        <v>5000</v>
      </c>
      <c r="J21" s="83">
        <v>1</v>
      </c>
    </row>
    <row r="22" spans="1:10" s="188" customFormat="1" ht="12">
      <c r="A22" s="194" t="s">
        <v>412</v>
      </c>
      <c r="B22" s="194" t="s">
        <v>190</v>
      </c>
      <c r="C22" s="195" t="s">
        <v>191</v>
      </c>
      <c r="D22" s="196" t="s">
        <v>1371</v>
      </c>
      <c r="E22" s="197"/>
      <c r="F22" s="198">
        <v>2000</v>
      </c>
      <c r="G22" s="199"/>
      <c r="H22" s="81"/>
      <c r="I22" s="81">
        <v>2000</v>
      </c>
      <c r="J22" s="83">
        <v>1</v>
      </c>
    </row>
    <row r="23" spans="1:10" s="188" customFormat="1" ht="12">
      <c r="A23" s="194" t="s">
        <v>834</v>
      </c>
      <c r="B23" s="194" t="s">
        <v>190</v>
      </c>
      <c r="C23" s="195" t="s">
        <v>191</v>
      </c>
      <c r="D23" s="196" t="s">
        <v>1372</v>
      </c>
      <c r="E23" s="197"/>
      <c r="F23" s="198">
        <v>1000</v>
      </c>
      <c r="G23" s="199"/>
      <c r="H23" s="81"/>
      <c r="I23" s="81">
        <v>1000</v>
      </c>
      <c r="J23" s="83">
        <v>1</v>
      </c>
    </row>
    <row r="24" spans="1:10" s="188" customFormat="1" ht="12">
      <c r="A24" s="194" t="s">
        <v>1358</v>
      </c>
      <c r="B24" s="194" t="s">
        <v>190</v>
      </c>
      <c r="C24" s="195" t="s">
        <v>191</v>
      </c>
      <c r="D24" s="196" t="s">
        <v>1373</v>
      </c>
      <c r="E24" s="197"/>
      <c r="F24" s="198">
        <v>1000</v>
      </c>
      <c r="G24" s="199"/>
      <c r="H24" s="81"/>
      <c r="I24" s="81">
        <v>1000</v>
      </c>
      <c r="J24" s="83">
        <v>1</v>
      </c>
    </row>
    <row r="25" spans="1:10" s="188" customFormat="1" ht="12">
      <c r="A25" s="194" t="s">
        <v>1410</v>
      </c>
      <c r="B25" s="194" t="s">
        <v>1411</v>
      </c>
      <c r="C25" s="195" t="s">
        <v>1412</v>
      </c>
      <c r="D25" s="196" t="s">
        <v>1413</v>
      </c>
      <c r="E25" s="197"/>
      <c r="F25" s="198">
        <v>5000</v>
      </c>
      <c r="G25" s="199"/>
      <c r="H25" s="81"/>
      <c r="I25" s="81">
        <v>5000</v>
      </c>
      <c r="J25" s="83">
        <v>1</v>
      </c>
    </row>
    <row r="26" spans="1:10" s="188" customFormat="1" ht="12">
      <c r="A26" s="194" t="s">
        <v>1346</v>
      </c>
      <c r="B26" s="194" t="s">
        <v>190</v>
      </c>
      <c r="C26" s="195" t="s">
        <v>191</v>
      </c>
      <c r="D26" s="196" t="s">
        <v>1414</v>
      </c>
      <c r="E26" s="197"/>
      <c r="F26" s="198">
        <v>1000</v>
      </c>
      <c r="G26" s="199"/>
      <c r="H26" s="81"/>
      <c r="I26" s="81">
        <v>1000</v>
      </c>
      <c r="J26" s="83">
        <v>1</v>
      </c>
    </row>
    <row r="27" spans="1:10" s="188" customFormat="1" ht="12">
      <c r="A27" s="206" t="s">
        <v>103</v>
      </c>
      <c r="B27" s="194" t="s">
        <v>186</v>
      </c>
      <c r="C27" s="195" t="s">
        <v>184</v>
      </c>
      <c r="D27" s="196" t="s">
        <v>1478</v>
      </c>
      <c r="E27" s="197"/>
      <c r="F27" s="263">
        <v>3000</v>
      </c>
      <c r="G27" s="199"/>
      <c r="H27" s="81"/>
      <c r="I27" s="81"/>
      <c r="J27" s="83">
        <v>1</v>
      </c>
    </row>
    <row r="28" spans="1:10" s="188" customFormat="1" ht="12">
      <c r="A28" s="206" t="s">
        <v>1468</v>
      </c>
      <c r="B28" s="194" t="s">
        <v>185</v>
      </c>
      <c r="C28" s="195" t="s">
        <v>184</v>
      </c>
      <c r="D28" s="196" t="s">
        <v>1479</v>
      </c>
      <c r="E28" s="197"/>
      <c r="F28" s="263">
        <v>1000</v>
      </c>
      <c r="G28" s="199"/>
      <c r="H28" s="81"/>
      <c r="I28" s="81"/>
      <c r="J28" s="83">
        <v>1</v>
      </c>
    </row>
    <row r="29" spans="1:10" s="188" customFormat="1" ht="12">
      <c r="A29" s="206" t="s">
        <v>1469</v>
      </c>
      <c r="B29" s="194" t="s">
        <v>190</v>
      </c>
      <c r="C29" s="195" t="s">
        <v>191</v>
      </c>
      <c r="D29" s="196" t="s">
        <v>1481</v>
      </c>
      <c r="E29" s="197"/>
      <c r="F29" s="263">
        <v>1000</v>
      </c>
      <c r="G29" s="199"/>
      <c r="H29" s="81"/>
      <c r="I29" s="81">
        <v>1000</v>
      </c>
      <c r="J29" s="83">
        <v>1</v>
      </c>
    </row>
    <row r="30" spans="1:10" s="188" customFormat="1" ht="12">
      <c r="A30" s="206" t="s">
        <v>1470</v>
      </c>
      <c r="B30" s="194" t="s">
        <v>1482</v>
      </c>
      <c r="C30" s="195" t="s">
        <v>164</v>
      </c>
      <c r="D30" s="196" t="s">
        <v>1483</v>
      </c>
      <c r="E30" s="197"/>
      <c r="F30" s="263">
        <v>3000</v>
      </c>
      <c r="G30" s="199"/>
      <c r="H30" s="81"/>
      <c r="I30" s="81">
        <v>3000</v>
      </c>
      <c r="J30" s="83">
        <v>1</v>
      </c>
    </row>
    <row r="31" spans="1:10" s="188" customFormat="1" ht="12">
      <c r="A31" s="206" t="s">
        <v>106</v>
      </c>
      <c r="B31" s="194" t="s">
        <v>187</v>
      </c>
      <c r="C31" s="195" t="s">
        <v>184</v>
      </c>
      <c r="D31" s="196" t="s">
        <v>1023</v>
      </c>
      <c r="E31" s="197"/>
      <c r="F31" s="263">
        <v>1500</v>
      </c>
      <c r="G31" s="199"/>
      <c r="H31" s="81">
        <v>1500</v>
      </c>
      <c r="I31" s="81"/>
      <c r="J31" s="83">
        <v>1</v>
      </c>
    </row>
    <row r="32" spans="1:10" s="188" customFormat="1" ht="12">
      <c r="A32" s="206" t="s">
        <v>1471</v>
      </c>
      <c r="B32" s="194" t="s">
        <v>994</v>
      </c>
      <c r="C32" s="195" t="s">
        <v>993</v>
      </c>
      <c r="D32" s="196" t="s">
        <v>1484</v>
      </c>
      <c r="E32" s="197"/>
      <c r="F32" s="263">
        <v>3000</v>
      </c>
      <c r="G32" s="199"/>
      <c r="H32" s="81"/>
      <c r="I32" s="81">
        <v>3000</v>
      </c>
      <c r="J32" s="83">
        <v>1</v>
      </c>
    </row>
    <row r="33" spans="1:10" s="188" customFormat="1" ht="12">
      <c r="A33" s="206" t="s">
        <v>1472</v>
      </c>
      <c r="B33" s="194" t="s">
        <v>1485</v>
      </c>
      <c r="C33" s="195" t="s">
        <v>164</v>
      </c>
      <c r="D33" s="196" t="s">
        <v>1486</v>
      </c>
      <c r="E33" s="197"/>
      <c r="F33" s="263">
        <v>2000</v>
      </c>
      <c r="G33" s="199"/>
      <c r="H33" s="81"/>
      <c r="I33" s="81">
        <v>2000</v>
      </c>
      <c r="J33" s="83">
        <v>1</v>
      </c>
    </row>
    <row r="34" spans="1:10" s="188" customFormat="1" ht="12">
      <c r="A34" s="206" t="s">
        <v>1473</v>
      </c>
      <c r="B34" s="194" t="s">
        <v>1415</v>
      </c>
      <c r="C34" s="195" t="s">
        <v>1227</v>
      </c>
      <c r="D34" s="196" t="s">
        <v>1487</v>
      </c>
      <c r="E34" s="197"/>
      <c r="F34" s="263">
        <v>5000</v>
      </c>
      <c r="G34" s="199"/>
      <c r="H34" s="81"/>
      <c r="I34" s="81">
        <v>5000</v>
      </c>
      <c r="J34" s="83">
        <v>1</v>
      </c>
    </row>
    <row r="35" spans="1:10" s="188" customFormat="1" ht="12">
      <c r="A35" s="206" t="s">
        <v>1474</v>
      </c>
      <c r="B35" s="194" t="s">
        <v>241</v>
      </c>
      <c r="C35" s="195" t="s">
        <v>164</v>
      </c>
      <c r="D35" s="196" t="s">
        <v>1488</v>
      </c>
      <c r="E35" s="197"/>
      <c r="F35" s="263">
        <v>5000</v>
      </c>
      <c r="G35" s="199"/>
      <c r="H35" s="81"/>
      <c r="I35" s="81">
        <v>5000</v>
      </c>
      <c r="J35" s="83">
        <v>1</v>
      </c>
    </row>
    <row r="36" spans="1:10" s="188" customFormat="1" ht="12">
      <c r="A36" s="206" t="s">
        <v>1021</v>
      </c>
      <c r="B36" s="194" t="s">
        <v>1022</v>
      </c>
      <c r="C36" s="195" t="s">
        <v>623</v>
      </c>
      <c r="D36" s="196" t="s">
        <v>1023</v>
      </c>
      <c r="E36" s="197"/>
      <c r="F36" s="263">
        <v>2500</v>
      </c>
      <c r="G36" s="199"/>
      <c r="H36" s="81"/>
      <c r="I36" s="81">
        <v>2500</v>
      </c>
      <c r="J36" s="83">
        <v>1</v>
      </c>
    </row>
    <row r="37" spans="1:10" s="188" customFormat="1" ht="12">
      <c r="A37" s="206" t="s">
        <v>1475</v>
      </c>
      <c r="B37" s="194" t="s">
        <v>163</v>
      </c>
      <c r="C37" s="195" t="s">
        <v>164</v>
      </c>
      <c r="D37" s="196" t="s">
        <v>1489</v>
      </c>
      <c r="E37" s="197"/>
      <c r="F37" s="263">
        <v>1000</v>
      </c>
      <c r="G37" s="199"/>
      <c r="H37" s="81"/>
      <c r="I37" s="81">
        <v>1000</v>
      </c>
      <c r="J37" s="83">
        <v>1</v>
      </c>
    </row>
    <row r="38" spans="1:10" s="188" customFormat="1" ht="12">
      <c r="A38" s="206" t="s">
        <v>1476</v>
      </c>
      <c r="B38" s="194" t="s">
        <v>1490</v>
      </c>
      <c r="C38" s="195" t="s">
        <v>623</v>
      </c>
      <c r="D38" s="196" t="s">
        <v>1023</v>
      </c>
      <c r="E38" s="197"/>
      <c r="F38" s="263">
        <v>1000</v>
      </c>
      <c r="G38" s="199"/>
      <c r="H38" s="81"/>
      <c r="I38" s="81">
        <v>1000</v>
      </c>
      <c r="J38" s="83">
        <v>1</v>
      </c>
    </row>
    <row r="39" spans="1:10" s="188" customFormat="1" ht="12">
      <c r="A39" s="206" t="s">
        <v>1473</v>
      </c>
      <c r="B39" s="194" t="s">
        <v>1415</v>
      </c>
      <c r="C39" s="195" t="s">
        <v>1227</v>
      </c>
      <c r="D39" s="196" t="s">
        <v>1491</v>
      </c>
      <c r="E39" s="197"/>
      <c r="F39" s="263">
        <v>3000</v>
      </c>
      <c r="G39" s="199"/>
      <c r="H39" s="81"/>
      <c r="I39" s="81">
        <v>3000</v>
      </c>
      <c r="J39" s="83">
        <v>1</v>
      </c>
    </row>
    <row r="40" spans="1:10" s="188" customFormat="1" ht="12">
      <c r="A40" s="206" t="s">
        <v>976</v>
      </c>
      <c r="B40" s="194" t="s">
        <v>163</v>
      </c>
      <c r="C40" s="195" t="s">
        <v>164</v>
      </c>
      <c r="D40" s="196" t="s">
        <v>1492</v>
      </c>
      <c r="E40" s="197"/>
      <c r="F40" s="263">
        <v>5000</v>
      </c>
      <c r="G40" s="199"/>
      <c r="H40" s="81"/>
      <c r="I40" s="81">
        <v>5000</v>
      </c>
      <c r="J40" s="83">
        <v>1</v>
      </c>
    </row>
    <row r="41" spans="1:10" s="188" customFormat="1" ht="12">
      <c r="A41" s="39" t="s">
        <v>197</v>
      </c>
      <c r="B41" s="194" t="s">
        <v>185</v>
      </c>
      <c r="C41" s="195" t="s">
        <v>184</v>
      </c>
      <c r="D41" s="196" t="s">
        <v>1493</v>
      </c>
      <c r="E41" s="197"/>
      <c r="F41" s="155">
        <v>1000</v>
      </c>
      <c r="G41" s="199"/>
      <c r="H41" s="81"/>
      <c r="I41" s="81"/>
      <c r="J41" s="83">
        <v>1</v>
      </c>
    </row>
    <row r="42" spans="1:10" s="188" customFormat="1" ht="12">
      <c r="A42" s="39" t="s">
        <v>1477</v>
      </c>
      <c r="B42" s="194" t="s">
        <v>1494</v>
      </c>
      <c r="C42" s="195" t="s">
        <v>769</v>
      </c>
      <c r="D42" s="196" t="s">
        <v>1495</v>
      </c>
      <c r="E42" s="197"/>
      <c r="F42" s="155">
        <v>5000</v>
      </c>
      <c r="G42" s="199"/>
      <c r="H42" s="81"/>
      <c r="I42" s="81">
        <v>5000</v>
      </c>
      <c r="J42" s="83">
        <v>1</v>
      </c>
    </row>
    <row r="43" spans="1:10" s="188" customFormat="1" ht="12">
      <c r="A43" s="194" t="s">
        <v>872</v>
      </c>
      <c r="B43" s="194" t="s">
        <v>878</v>
      </c>
      <c r="C43" s="195" t="s">
        <v>874</v>
      </c>
      <c r="D43" s="196" t="s">
        <v>825</v>
      </c>
      <c r="E43" s="197"/>
      <c r="F43" s="445">
        <v>5000</v>
      </c>
      <c r="G43" s="199"/>
      <c r="H43" s="81"/>
      <c r="I43" s="81">
        <v>5000</v>
      </c>
      <c r="J43" s="83">
        <v>1</v>
      </c>
    </row>
    <row r="44" spans="1:10" s="188" customFormat="1" ht="12">
      <c r="A44" s="194"/>
      <c r="B44" s="194"/>
      <c r="C44" s="195"/>
      <c r="D44" s="196"/>
      <c r="E44" s="197"/>
      <c r="F44" s="198"/>
      <c r="G44" s="199"/>
      <c r="H44" s="81"/>
      <c r="I44" s="81"/>
      <c r="J44" s="83"/>
    </row>
    <row r="45" spans="1:10" s="188" customFormat="1" ht="12">
      <c r="A45" s="194"/>
      <c r="B45" s="194"/>
      <c r="C45" s="195"/>
      <c r="D45" s="196"/>
      <c r="E45" s="197"/>
      <c r="F45" s="198"/>
      <c r="G45" s="199"/>
      <c r="H45" s="81"/>
      <c r="I45" s="81"/>
      <c r="J45" s="83"/>
    </row>
    <row r="46" spans="1:10" s="188" customFormat="1" ht="12">
      <c r="A46" s="194"/>
      <c r="B46" s="194"/>
      <c r="C46" s="195"/>
      <c r="D46" s="196"/>
      <c r="E46" s="197"/>
      <c r="F46" s="198"/>
      <c r="G46" s="199"/>
      <c r="H46" s="81"/>
      <c r="I46" s="81"/>
      <c r="J46" s="83"/>
    </row>
    <row r="47" spans="1:10" s="188" customFormat="1" ht="12">
      <c r="A47" s="194"/>
      <c r="B47" s="194"/>
      <c r="C47" s="195"/>
      <c r="D47" s="196"/>
      <c r="E47" s="197"/>
      <c r="F47" s="198"/>
      <c r="G47" s="199"/>
      <c r="H47" s="81"/>
      <c r="I47" s="81"/>
      <c r="J47" s="83"/>
    </row>
    <row r="48" spans="1:10" s="188" customFormat="1" ht="12">
      <c r="A48" s="194"/>
      <c r="B48" s="194"/>
      <c r="C48" s="195"/>
      <c r="D48" s="196"/>
      <c r="E48" s="197"/>
      <c r="F48" s="198"/>
      <c r="G48" s="199"/>
      <c r="H48" s="81"/>
      <c r="I48" s="81"/>
      <c r="J48" s="83"/>
    </row>
    <row r="49" spans="1:10" s="188" customFormat="1" ht="12">
      <c r="A49" s="194"/>
      <c r="B49" s="194"/>
      <c r="C49" s="195"/>
      <c r="D49" s="196"/>
      <c r="E49" s="197"/>
      <c r="F49" s="198"/>
      <c r="G49" s="199"/>
      <c r="H49" s="81"/>
      <c r="I49" s="81"/>
      <c r="J49" s="83"/>
    </row>
    <row r="50" spans="1:10" s="188" customFormat="1" ht="12">
      <c r="A50" s="194"/>
      <c r="B50" s="194"/>
      <c r="C50" s="195"/>
      <c r="D50" s="196"/>
      <c r="E50" s="197"/>
      <c r="F50" s="198"/>
      <c r="G50" s="199"/>
      <c r="H50" s="81"/>
      <c r="I50" s="81"/>
      <c r="J50" s="83"/>
    </row>
    <row r="51" spans="1:10" s="188" customFormat="1" ht="12">
      <c r="A51" s="194"/>
      <c r="B51" s="194"/>
      <c r="C51" s="195"/>
      <c r="D51" s="196"/>
      <c r="E51" s="197"/>
      <c r="F51" s="198"/>
      <c r="G51" s="199"/>
      <c r="H51" s="81"/>
      <c r="I51" s="81"/>
      <c r="J51" s="83"/>
    </row>
    <row r="52" spans="1:10" s="188" customFormat="1" ht="12">
      <c r="A52" s="290" t="s">
        <v>1480</v>
      </c>
      <c r="B52" s="290"/>
      <c r="C52" s="291"/>
      <c r="D52" s="292"/>
      <c r="E52" s="293"/>
      <c r="F52" s="294"/>
      <c r="G52" s="294"/>
      <c r="H52" s="295"/>
      <c r="I52" s="295"/>
      <c r="J52" s="296"/>
    </row>
    <row r="53" spans="1:10" s="188" customFormat="1" ht="60">
      <c r="A53" s="58" t="s">
        <v>1306</v>
      </c>
      <c r="B53" s="194" t="s">
        <v>1586</v>
      </c>
      <c r="C53" s="195" t="s">
        <v>1587</v>
      </c>
      <c r="D53" s="297" t="s">
        <v>1308</v>
      </c>
      <c r="E53" s="58" t="s">
        <v>1588</v>
      </c>
      <c r="F53" s="198">
        <v>50000</v>
      </c>
      <c r="G53" s="199"/>
      <c r="H53" s="81"/>
      <c r="I53" s="81">
        <v>50000</v>
      </c>
      <c r="J53" s="83">
        <v>1</v>
      </c>
    </row>
    <row r="54" spans="1:10" s="188" customFormat="1" ht="12">
      <c r="A54" s="58"/>
      <c r="B54" s="194"/>
      <c r="C54" s="195"/>
      <c r="D54" s="297"/>
      <c r="E54" s="58"/>
      <c r="F54" s="198"/>
      <c r="G54" s="199"/>
      <c r="H54" s="81"/>
      <c r="I54" s="81"/>
      <c r="J54" s="83"/>
    </row>
    <row r="55" spans="1:10" s="188" customFormat="1" ht="12">
      <c r="A55" s="58"/>
      <c r="B55" s="194"/>
      <c r="C55" s="195"/>
      <c r="D55" s="297"/>
      <c r="E55" s="58"/>
      <c r="F55" s="81"/>
      <c r="G55" s="82"/>
      <c r="H55" s="81"/>
      <c r="I55" s="81"/>
      <c r="J55" s="83"/>
    </row>
    <row r="56" spans="1:10" s="188" customFormat="1" ht="12">
      <c r="A56" s="58"/>
      <c r="B56" s="194"/>
      <c r="C56" s="195"/>
      <c r="D56" s="297"/>
      <c r="E56" s="58"/>
      <c r="F56" s="81"/>
      <c r="G56" s="82"/>
      <c r="H56" s="81"/>
      <c r="I56" s="81"/>
      <c r="J56" s="83"/>
    </row>
    <row r="57" spans="1:10" s="188" customFormat="1" ht="12">
      <c r="A57" s="194"/>
      <c r="B57" s="194"/>
      <c r="C57" s="195"/>
      <c r="D57" s="196"/>
      <c r="E57" s="197"/>
      <c r="F57" s="81"/>
      <c r="G57" s="82"/>
      <c r="H57" s="81"/>
      <c r="I57" s="81"/>
      <c r="J57" s="83"/>
    </row>
    <row r="58" spans="1:10" s="188" customFormat="1" ht="12">
      <c r="A58" s="197"/>
      <c r="B58" s="197"/>
      <c r="C58" s="87"/>
      <c r="D58" s="197"/>
      <c r="E58" s="197"/>
      <c r="F58" s="81"/>
      <c r="G58" s="82"/>
      <c r="H58" s="81"/>
      <c r="I58" s="81"/>
      <c r="J58" s="83"/>
    </row>
    <row r="59" spans="1:10" s="188" customFormat="1" ht="12">
      <c r="A59" s="95"/>
      <c r="B59" s="95"/>
      <c r="C59" s="99"/>
      <c r="D59" s="95"/>
      <c r="E59" s="95" t="s">
        <v>10</v>
      </c>
      <c r="F59" s="96">
        <f>SUM(F2:F58)</f>
        <v>152000</v>
      </c>
      <c r="G59" s="97"/>
      <c r="H59" s="98">
        <f>SUM(H2:H58)</f>
        <v>1500</v>
      </c>
      <c r="I59" s="98">
        <f>SUM(I2:I58)</f>
        <v>140500</v>
      </c>
      <c r="J59" s="99">
        <f>SUM(J2:J58)</f>
        <v>43</v>
      </c>
    </row>
  </sheetData>
  <sheetProtection/>
  <printOptions/>
  <pageMargins left="0" right="0" top="0" bottom="0"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K9"/>
  <sheetViews>
    <sheetView zoomScalePageLayoutView="0" workbookViewId="0" topLeftCell="A1">
      <selection activeCell="B19" sqref="B19"/>
    </sheetView>
  </sheetViews>
  <sheetFormatPr defaultColWidth="9.140625" defaultRowHeight="15"/>
  <cols>
    <col min="1" max="1" width="48.28125" style="60" bestFit="1" customWidth="1"/>
    <col min="2" max="2" width="11.8515625" style="60" customWidth="1"/>
    <col min="3" max="3" width="5.7109375" style="60" bestFit="1" customWidth="1"/>
    <col min="4" max="4" width="95.7109375" style="225" customWidth="1"/>
    <col min="5" max="5" width="19.00390625" style="60" bestFit="1" customWidth="1"/>
    <col min="6" max="6" width="23.00390625" style="60" customWidth="1"/>
    <col min="7" max="7" width="15.7109375" style="102" customWidth="1"/>
    <col min="8" max="8" width="1.421875" style="157" customWidth="1"/>
    <col min="9" max="9" width="9.7109375" style="102" customWidth="1"/>
    <col min="10" max="10" width="9.00390625" style="102" customWidth="1"/>
    <col min="11" max="11" width="5.421875" style="77" bestFit="1" customWidth="1"/>
    <col min="12" max="16384" width="8.8515625" style="60" customWidth="1"/>
  </cols>
  <sheetData>
    <row r="1" spans="1:11" ht="24">
      <c r="A1" s="200" t="s">
        <v>12</v>
      </c>
      <c r="B1" s="200" t="s">
        <v>23</v>
      </c>
      <c r="C1" s="200" t="s">
        <v>24</v>
      </c>
      <c r="D1" s="223" t="s">
        <v>45</v>
      </c>
      <c r="E1" s="201" t="s">
        <v>44</v>
      </c>
      <c r="F1" s="201" t="s">
        <v>28</v>
      </c>
      <c r="G1" s="204" t="s">
        <v>26</v>
      </c>
      <c r="H1" s="205"/>
      <c r="I1" s="69" t="s">
        <v>61</v>
      </c>
      <c r="J1" s="69" t="s">
        <v>60</v>
      </c>
      <c r="K1" s="66" t="s">
        <v>62</v>
      </c>
    </row>
    <row r="2" spans="1:11" ht="24">
      <c r="A2" s="59" t="s">
        <v>189</v>
      </c>
      <c r="B2" s="59" t="s">
        <v>185</v>
      </c>
      <c r="C2" s="83" t="s">
        <v>184</v>
      </c>
      <c r="D2" s="214" t="s">
        <v>193</v>
      </c>
      <c r="E2" s="83">
        <v>25</v>
      </c>
      <c r="F2" s="83" t="s">
        <v>192</v>
      </c>
      <c r="G2" s="81">
        <v>3000</v>
      </c>
      <c r="H2" s="82"/>
      <c r="I2" s="81"/>
      <c r="J2" s="81"/>
      <c r="K2" s="83">
        <v>1</v>
      </c>
    </row>
    <row r="3" spans="1:11" ht="24">
      <c r="A3" s="59" t="s">
        <v>188</v>
      </c>
      <c r="B3" s="59" t="s">
        <v>190</v>
      </c>
      <c r="C3" s="83" t="s">
        <v>191</v>
      </c>
      <c r="D3" s="214" t="s">
        <v>194</v>
      </c>
      <c r="E3" s="83">
        <v>20</v>
      </c>
      <c r="F3" s="83" t="s">
        <v>195</v>
      </c>
      <c r="G3" s="81">
        <v>2000</v>
      </c>
      <c r="H3" s="82"/>
      <c r="I3" s="81"/>
      <c r="J3" s="81">
        <v>2000</v>
      </c>
      <c r="K3" s="83">
        <v>1</v>
      </c>
    </row>
    <row r="4" spans="1:11" ht="12">
      <c r="A4" s="59" t="s">
        <v>627</v>
      </c>
      <c r="B4" s="59" t="s">
        <v>628</v>
      </c>
      <c r="C4" s="83" t="s">
        <v>629</v>
      </c>
      <c r="D4" s="214" t="s">
        <v>631</v>
      </c>
      <c r="E4" s="83">
        <v>38</v>
      </c>
      <c r="F4" s="83" t="s">
        <v>630</v>
      </c>
      <c r="G4" s="81">
        <v>5000</v>
      </c>
      <c r="H4" s="82"/>
      <c r="I4" s="81"/>
      <c r="J4" s="81">
        <v>5000</v>
      </c>
      <c r="K4" s="83">
        <v>1</v>
      </c>
    </row>
    <row r="5" spans="1:11" ht="24">
      <c r="A5" s="59" t="s">
        <v>189</v>
      </c>
      <c r="B5" s="59" t="s">
        <v>185</v>
      </c>
      <c r="C5" s="83" t="s">
        <v>184</v>
      </c>
      <c r="D5" s="214" t="s">
        <v>774</v>
      </c>
      <c r="E5" s="83">
        <v>40</v>
      </c>
      <c r="F5" s="83" t="s">
        <v>192</v>
      </c>
      <c r="G5" s="81">
        <v>5000</v>
      </c>
      <c r="H5" s="82"/>
      <c r="I5" s="81"/>
      <c r="J5" s="81"/>
      <c r="K5" s="83">
        <v>1</v>
      </c>
    </row>
    <row r="6" spans="1:11" ht="24">
      <c r="A6" s="59" t="s">
        <v>1021</v>
      </c>
      <c r="B6" s="59" t="s">
        <v>1022</v>
      </c>
      <c r="C6" s="83" t="s">
        <v>623</v>
      </c>
      <c r="D6" s="214" t="s">
        <v>1024</v>
      </c>
      <c r="E6" s="83">
        <v>9.5</v>
      </c>
      <c r="F6" s="83" t="s">
        <v>1023</v>
      </c>
      <c r="G6" s="81">
        <v>1000</v>
      </c>
      <c r="H6" s="82"/>
      <c r="I6" s="81"/>
      <c r="J6" s="81">
        <v>1000</v>
      </c>
      <c r="K6" s="83">
        <v>1</v>
      </c>
    </row>
    <row r="7" spans="1:11" ht="14.25">
      <c r="A7" s="59"/>
      <c r="B7" s="59"/>
      <c r="C7" s="83"/>
      <c r="D7" s="214"/>
      <c r="E7" s="83"/>
      <c r="F7" s="217"/>
      <c r="G7" s="81"/>
      <c r="H7" s="82"/>
      <c r="I7" s="81"/>
      <c r="J7" s="81"/>
      <c r="K7" s="83"/>
    </row>
    <row r="8" spans="1:11" ht="12">
      <c r="A8" s="59"/>
      <c r="B8" s="59"/>
      <c r="C8" s="83"/>
      <c r="D8" s="214"/>
      <c r="E8" s="83"/>
      <c r="F8" s="83"/>
      <c r="G8" s="81"/>
      <c r="H8" s="82"/>
      <c r="I8" s="81"/>
      <c r="J8" s="81"/>
      <c r="K8" s="83"/>
    </row>
    <row r="9" spans="1:11" ht="12">
      <c r="A9" s="64"/>
      <c r="B9" s="64"/>
      <c r="C9" s="110"/>
      <c r="D9" s="224"/>
      <c r="E9" s="110"/>
      <c r="F9" s="95" t="s">
        <v>10</v>
      </c>
      <c r="G9" s="98">
        <f>SUM(G2:G8)</f>
        <v>16000</v>
      </c>
      <c r="H9" s="144"/>
      <c r="I9" s="98">
        <f>SUM(I2:I8)</f>
        <v>0</v>
      </c>
      <c r="J9" s="98">
        <f>SUM(J2:J8)</f>
        <v>8000</v>
      </c>
      <c r="K9" s="99">
        <f>SUM(K2:K8)</f>
        <v>5</v>
      </c>
    </row>
  </sheetData>
  <sheetProtection/>
  <printOp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G866"/>
  <sheetViews>
    <sheetView tabSelected="1" zoomScale="83" zoomScaleNormal="83" zoomScalePageLayoutView="0" workbookViewId="0" topLeftCell="A1">
      <pane ySplit="3" topLeftCell="A769" activePane="bottomLeft" state="frozen"/>
      <selection pane="topLeft" activeCell="A1" sqref="A1"/>
      <selection pane="bottomLeft" activeCell="D779" sqref="D779"/>
    </sheetView>
  </sheetViews>
  <sheetFormatPr defaultColWidth="9.140625" defaultRowHeight="15"/>
  <cols>
    <col min="1" max="1" width="62.57421875" style="4" customWidth="1"/>
    <col min="2" max="2" width="15.28125" style="288" customWidth="1"/>
    <col min="3" max="3" width="12.8515625" style="19" bestFit="1" customWidth="1"/>
    <col min="4" max="4" width="87.7109375" style="4" customWidth="1"/>
    <col min="5" max="16384" width="9.140625" style="4" customWidth="1"/>
  </cols>
  <sheetData>
    <row r="1" spans="1:7" ht="42" customHeight="1">
      <c r="A1" s="312" t="s">
        <v>1167</v>
      </c>
      <c r="B1" s="313"/>
      <c r="C1" s="314"/>
      <c r="D1" s="274"/>
      <c r="E1" s="315"/>
      <c r="F1" s="6"/>
      <c r="G1" s="6"/>
    </row>
    <row r="3" spans="1:4" ht="54">
      <c r="A3" s="242" t="s">
        <v>2</v>
      </c>
      <c r="B3" s="279" t="s">
        <v>4</v>
      </c>
      <c r="C3" s="243" t="s">
        <v>5</v>
      </c>
      <c r="D3" s="243" t="s">
        <v>42</v>
      </c>
    </row>
    <row r="4" spans="1:4" ht="18" thickBot="1">
      <c r="A4" s="241" t="s">
        <v>3</v>
      </c>
      <c r="B4" s="280"/>
      <c r="C4" s="232"/>
      <c r="D4" s="233"/>
    </row>
    <row r="5" spans="1:4" ht="18" thickBot="1">
      <c r="A5" s="238" t="s">
        <v>86</v>
      </c>
      <c r="B5" s="281"/>
      <c r="C5" s="34"/>
      <c r="D5" s="227"/>
    </row>
    <row r="6" spans="1:4" ht="15">
      <c r="A6" s="23" t="s">
        <v>113</v>
      </c>
      <c r="B6" s="261">
        <v>30000</v>
      </c>
      <c r="C6" s="32">
        <v>44957</v>
      </c>
      <c r="D6" s="335" t="s">
        <v>165</v>
      </c>
    </row>
    <row r="7" spans="1:5" s="6" customFormat="1" ht="13.5">
      <c r="A7" s="7" t="s">
        <v>204</v>
      </c>
      <c r="B7" s="282">
        <v>25000</v>
      </c>
      <c r="C7" s="32">
        <v>44957</v>
      </c>
      <c r="D7" s="2"/>
      <c r="E7" s="340"/>
    </row>
    <row r="8" spans="1:4" s="6" customFormat="1" ht="13.5">
      <c r="A8" s="16" t="s">
        <v>206</v>
      </c>
      <c r="B8" s="74">
        <v>60000</v>
      </c>
      <c r="C8" s="32">
        <v>44959</v>
      </c>
      <c r="D8" s="342"/>
    </row>
    <row r="9" spans="1:4" s="6" customFormat="1" ht="13.5">
      <c r="A9" s="2" t="s">
        <v>347</v>
      </c>
      <c r="B9" s="54">
        <v>33755</v>
      </c>
      <c r="C9" s="52">
        <v>44998</v>
      </c>
      <c r="D9" s="342"/>
    </row>
    <row r="10" spans="1:4" s="394" customFormat="1" ht="13.5">
      <c r="A10" s="390" t="s">
        <v>476</v>
      </c>
      <c r="B10" s="391">
        <v>5000</v>
      </c>
      <c r="C10" s="392">
        <v>45013</v>
      </c>
      <c r="D10" s="393"/>
    </row>
    <row r="11" spans="1:4" s="394" customFormat="1" ht="13.5">
      <c r="A11" s="390" t="s">
        <v>482</v>
      </c>
      <c r="B11" s="391">
        <v>5000</v>
      </c>
      <c r="C11" s="392">
        <v>45013</v>
      </c>
      <c r="D11" s="393"/>
    </row>
    <row r="12" spans="1:4" s="394" customFormat="1" ht="13.5">
      <c r="A12" s="390" t="s">
        <v>479</v>
      </c>
      <c r="B12" s="391">
        <v>5000</v>
      </c>
      <c r="C12" s="392">
        <v>45013</v>
      </c>
      <c r="D12" s="393"/>
    </row>
    <row r="13" spans="1:4" s="394" customFormat="1" ht="13.5">
      <c r="A13" s="390" t="s">
        <v>473</v>
      </c>
      <c r="B13" s="391">
        <v>5000</v>
      </c>
      <c r="C13" s="392">
        <v>45013</v>
      </c>
      <c r="D13" s="393"/>
    </row>
    <row r="14" spans="1:4" s="6" customFormat="1" ht="13.5">
      <c r="A14" s="2" t="s">
        <v>556</v>
      </c>
      <c r="B14" s="54">
        <v>113000</v>
      </c>
      <c r="C14" s="52">
        <v>45035</v>
      </c>
      <c r="D14" s="342"/>
    </row>
    <row r="15" spans="1:4" s="6" customFormat="1" ht="13.5">
      <c r="A15" s="2" t="s">
        <v>484</v>
      </c>
      <c r="B15" s="54">
        <v>5000</v>
      </c>
      <c r="C15" s="52">
        <v>45050</v>
      </c>
      <c r="D15" s="342"/>
    </row>
    <row r="16" spans="1:4" s="6" customFormat="1" ht="13.5">
      <c r="A16" s="2" t="s">
        <v>486</v>
      </c>
      <c r="B16" s="54">
        <v>5000</v>
      </c>
      <c r="C16" s="52">
        <v>45082</v>
      </c>
      <c r="D16" s="342"/>
    </row>
    <row r="17" spans="1:4" s="6" customFormat="1" ht="13.5">
      <c r="A17" s="2" t="s">
        <v>206</v>
      </c>
      <c r="B17" s="54">
        <v>60000</v>
      </c>
      <c r="C17" s="52">
        <v>45096</v>
      </c>
      <c r="D17" s="342"/>
    </row>
    <row r="18" spans="1:4" s="6" customFormat="1" ht="13.5">
      <c r="A18" s="2" t="s">
        <v>657</v>
      </c>
      <c r="B18" s="54">
        <v>5000</v>
      </c>
      <c r="C18" s="52">
        <v>45128</v>
      </c>
      <c r="D18" s="342"/>
    </row>
    <row r="19" spans="1:4" s="6" customFormat="1" ht="13.5">
      <c r="A19" s="2" t="s">
        <v>204</v>
      </c>
      <c r="B19" s="54">
        <v>21064.3</v>
      </c>
      <c r="C19" s="52">
        <v>45153</v>
      </c>
      <c r="D19" s="342"/>
    </row>
    <row r="20" spans="1:4" s="6" customFormat="1" ht="13.5">
      <c r="A20" s="20" t="s">
        <v>883</v>
      </c>
      <c r="B20" s="420">
        <v>6363</v>
      </c>
      <c r="C20" s="52">
        <v>45155</v>
      </c>
      <c r="D20" s="342"/>
    </row>
    <row r="21" spans="1:4" s="6" customFormat="1" ht="13.5">
      <c r="A21" s="20" t="s">
        <v>884</v>
      </c>
      <c r="B21" s="420">
        <v>5512</v>
      </c>
      <c r="C21" s="52">
        <v>45155</v>
      </c>
      <c r="D21" s="342"/>
    </row>
    <row r="22" spans="1:4" s="6" customFormat="1" ht="13.5">
      <c r="A22" s="20" t="s">
        <v>885</v>
      </c>
      <c r="B22" s="420">
        <v>7245</v>
      </c>
      <c r="C22" s="52">
        <v>45155</v>
      </c>
      <c r="D22" s="342"/>
    </row>
    <row r="23" spans="1:4" s="6" customFormat="1" ht="13.5">
      <c r="A23" s="20" t="s">
        <v>886</v>
      </c>
      <c r="B23" s="420">
        <v>1477</v>
      </c>
      <c r="C23" s="52">
        <v>45155</v>
      </c>
      <c r="D23" s="342"/>
    </row>
    <row r="24" spans="1:4" s="6" customFormat="1" ht="13.5">
      <c r="A24" s="20" t="s">
        <v>887</v>
      </c>
      <c r="B24" s="420">
        <v>2205</v>
      </c>
      <c r="C24" s="52">
        <v>45155</v>
      </c>
      <c r="D24" s="342"/>
    </row>
    <row r="25" spans="1:4" s="6" customFormat="1" ht="13.5">
      <c r="A25" s="20" t="s">
        <v>888</v>
      </c>
      <c r="B25" s="420">
        <v>4300</v>
      </c>
      <c r="C25" s="52">
        <v>45155</v>
      </c>
      <c r="D25" s="342"/>
    </row>
    <row r="26" spans="1:4" s="6" customFormat="1" ht="13.5">
      <c r="A26" s="20" t="s">
        <v>889</v>
      </c>
      <c r="B26" s="420">
        <v>17797</v>
      </c>
      <c r="C26" s="52">
        <v>45155</v>
      </c>
      <c r="D26" s="342"/>
    </row>
    <row r="27" spans="1:4" s="6" customFormat="1" ht="13.5">
      <c r="A27" s="20" t="s">
        <v>890</v>
      </c>
      <c r="B27" s="420">
        <v>4600</v>
      </c>
      <c r="C27" s="52">
        <v>45155</v>
      </c>
      <c r="D27" s="342"/>
    </row>
    <row r="28" spans="1:4" s="6" customFormat="1" ht="13.5">
      <c r="A28" s="20" t="s">
        <v>891</v>
      </c>
      <c r="B28" s="420">
        <v>2080</v>
      </c>
      <c r="C28" s="52">
        <v>45155</v>
      </c>
      <c r="D28" s="342"/>
    </row>
    <row r="29" spans="1:4" s="6" customFormat="1" ht="13.5">
      <c r="A29" s="20" t="s">
        <v>892</v>
      </c>
      <c r="B29" s="420">
        <v>1970</v>
      </c>
      <c r="C29" s="52">
        <v>45155</v>
      </c>
      <c r="D29" s="342"/>
    </row>
    <row r="30" spans="1:4" s="6" customFormat="1" ht="13.5">
      <c r="A30" s="20" t="s">
        <v>893</v>
      </c>
      <c r="B30" s="420">
        <v>40000</v>
      </c>
      <c r="C30" s="33">
        <v>45155</v>
      </c>
      <c r="D30" s="342"/>
    </row>
    <row r="31" spans="1:4" s="6" customFormat="1" ht="13.5">
      <c r="A31" s="20" t="s">
        <v>381</v>
      </c>
      <c r="B31" s="420">
        <v>45000</v>
      </c>
      <c r="C31" s="33">
        <v>45155</v>
      </c>
      <c r="D31" s="342"/>
    </row>
    <row r="32" spans="1:4" s="6" customFormat="1" ht="13.5">
      <c r="A32" s="20" t="s">
        <v>381</v>
      </c>
      <c r="B32" s="420">
        <v>38000</v>
      </c>
      <c r="C32" s="33">
        <v>45155</v>
      </c>
      <c r="D32" s="342"/>
    </row>
    <row r="33" spans="1:4" s="6" customFormat="1" ht="13.5">
      <c r="A33" s="2" t="s">
        <v>780</v>
      </c>
      <c r="B33" s="54">
        <v>5000</v>
      </c>
      <c r="C33" s="52">
        <v>45175</v>
      </c>
      <c r="D33" s="342"/>
    </row>
    <row r="34" spans="1:4" s="6" customFormat="1" ht="13.5">
      <c r="A34" s="2" t="s">
        <v>1083</v>
      </c>
      <c r="B34" s="54">
        <v>1000</v>
      </c>
      <c r="C34" s="52">
        <v>45197</v>
      </c>
      <c r="D34" s="342"/>
    </row>
    <row r="35" spans="1:4" s="6" customFormat="1" ht="13.5">
      <c r="A35" s="2" t="s">
        <v>1081</v>
      </c>
      <c r="B35" s="54">
        <v>5000</v>
      </c>
      <c r="C35" s="52">
        <v>45230</v>
      </c>
      <c r="D35" s="342"/>
    </row>
    <row r="36" spans="1:4" s="6" customFormat="1" ht="13.5">
      <c r="A36" s="2" t="s">
        <v>588</v>
      </c>
      <c r="B36" s="54">
        <v>1000</v>
      </c>
      <c r="C36" s="52">
        <v>45258</v>
      </c>
      <c r="D36" s="342"/>
    </row>
    <row r="37" spans="1:4" s="6" customFormat="1" ht="13.5">
      <c r="A37" s="2"/>
      <c r="B37" s="54"/>
      <c r="C37" s="52"/>
      <c r="D37" s="342"/>
    </row>
    <row r="38" spans="1:4" s="6" customFormat="1" ht="13.5">
      <c r="A38" s="3"/>
      <c r="B38" s="54"/>
      <c r="C38" s="52"/>
      <c r="D38" s="215"/>
    </row>
    <row r="39" spans="1:4" s="6" customFormat="1" ht="14.25" thickBot="1">
      <c r="A39" s="16"/>
      <c r="B39" s="74"/>
      <c r="C39" s="33"/>
      <c r="D39" s="16"/>
    </row>
    <row r="40" spans="1:4" ht="18" thickBot="1">
      <c r="A40" s="238" t="s">
        <v>85</v>
      </c>
      <c r="B40" s="281"/>
      <c r="C40" s="34"/>
      <c r="D40" s="227"/>
    </row>
    <row r="41" spans="1:4" s="6" customFormat="1" ht="13.5">
      <c r="A41" s="400" t="s">
        <v>318</v>
      </c>
      <c r="B41" s="401">
        <v>25000</v>
      </c>
      <c r="C41" s="52">
        <v>45035</v>
      </c>
      <c r="D41" s="15"/>
    </row>
    <row r="42" spans="1:4" s="6" customFormat="1" ht="13.5">
      <c r="A42" s="7" t="s">
        <v>214</v>
      </c>
      <c r="B42" s="282">
        <v>30000</v>
      </c>
      <c r="C42" s="52">
        <v>45035</v>
      </c>
      <c r="D42" s="2"/>
    </row>
    <row r="43" spans="1:4" s="6" customFormat="1" ht="13.5">
      <c r="A43" s="7" t="s">
        <v>330</v>
      </c>
      <c r="B43" s="282">
        <v>30000</v>
      </c>
      <c r="C43" s="52">
        <v>45035</v>
      </c>
      <c r="D43" s="2"/>
    </row>
    <row r="44" spans="1:4" s="6" customFormat="1" ht="13.5">
      <c r="A44" s="7" t="s">
        <v>130</v>
      </c>
      <c r="B44" s="282">
        <v>15000</v>
      </c>
      <c r="C44" s="52">
        <v>45035</v>
      </c>
      <c r="D44" s="2"/>
    </row>
    <row r="45" spans="1:4" s="6" customFormat="1" ht="13.5">
      <c r="A45" s="7" t="s">
        <v>224</v>
      </c>
      <c r="B45" s="282">
        <v>30000</v>
      </c>
      <c r="C45" s="52">
        <v>45035</v>
      </c>
      <c r="D45" s="2"/>
    </row>
    <row r="46" spans="1:4" s="6" customFormat="1" ht="13.5">
      <c r="A46" s="7" t="s">
        <v>335</v>
      </c>
      <c r="B46" s="282">
        <v>30000</v>
      </c>
      <c r="C46" s="52">
        <v>45035</v>
      </c>
      <c r="D46" s="2"/>
    </row>
    <row r="47" spans="1:7" s="6" customFormat="1" ht="13.5">
      <c r="A47" s="7" t="s">
        <v>224</v>
      </c>
      <c r="B47" s="283">
        <v>40000</v>
      </c>
      <c r="C47" s="33">
        <v>45036</v>
      </c>
      <c r="D47" s="2"/>
      <c r="G47" s="399"/>
    </row>
    <row r="48" spans="1:7" s="6" customFormat="1" ht="13.5">
      <c r="A48" s="7" t="s">
        <v>581</v>
      </c>
      <c r="B48" s="283">
        <v>10100</v>
      </c>
      <c r="C48" s="33">
        <v>45039</v>
      </c>
      <c r="D48" s="2"/>
      <c r="G48" s="399"/>
    </row>
    <row r="49" spans="1:7" s="6" customFormat="1" ht="13.5">
      <c r="A49" s="7" t="s">
        <v>318</v>
      </c>
      <c r="B49" s="283">
        <v>5000</v>
      </c>
      <c r="C49" s="33">
        <v>45076</v>
      </c>
      <c r="D49" s="2"/>
      <c r="G49" s="399"/>
    </row>
    <row r="50" spans="1:7" s="6" customFormat="1" ht="13.5">
      <c r="A50" s="7" t="s">
        <v>129</v>
      </c>
      <c r="B50" s="283">
        <v>11000</v>
      </c>
      <c r="C50" s="33">
        <v>45076</v>
      </c>
      <c r="D50" s="2"/>
      <c r="G50" s="399"/>
    </row>
    <row r="51" spans="1:7" s="6" customFormat="1" ht="13.5">
      <c r="A51" s="7" t="s">
        <v>335</v>
      </c>
      <c r="B51" s="283">
        <v>10000</v>
      </c>
      <c r="C51" s="33">
        <v>45100</v>
      </c>
      <c r="D51" s="2"/>
      <c r="G51" s="399"/>
    </row>
    <row r="52" spans="1:7" s="6" customFormat="1" ht="13.5">
      <c r="A52" s="7" t="s">
        <v>130</v>
      </c>
      <c r="B52" s="283">
        <v>9450</v>
      </c>
      <c r="C52" s="33">
        <v>45110</v>
      </c>
      <c r="D52" s="2"/>
      <c r="G52" s="399"/>
    </row>
    <row r="53" spans="1:7" s="6" customFormat="1" ht="13.5">
      <c r="A53" s="7" t="s">
        <v>739</v>
      </c>
      <c r="B53" s="283">
        <v>10000</v>
      </c>
      <c r="C53" s="33">
        <v>45110</v>
      </c>
      <c r="D53" s="2"/>
      <c r="G53" s="399"/>
    </row>
    <row r="54" spans="1:7" s="6" customFormat="1" ht="13.5">
      <c r="A54" s="421" t="s">
        <v>894</v>
      </c>
      <c r="B54" s="422">
        <v>30000</v>
      </c>
      <c r="C54" s="52">
        <v>45155</v>
      </c>
      <c r="D54" s="2"/>
      <c r="G54" s="399"/>
    </row>
    <row r="55" spans="1:7" s="6" customFormat="1" ht="13.5">
      <c r="A55" s="421" t="s">
        <v>888</v>
      </c>
      <c r="B55" s="422">
        <v>30000</v>
      </c>
      <c r="C55" s="52">
        <v>45155</v>
      </c>
      <c r="D55" s="2"/>
      <c r="G55" s="399"/>
    </row>
    <row r="56" spans="1:7" s="6" customFormat="1" ht="13.5">
      <c r="A56" s="421" t="s">
        <v>895</v>
      </c>
      <c r="B56" s="422">
        <v>23000</v>
      </c>
      <c r="C56" s="52">
        <v>45155</v>
      </c>
      <c r="D56" s="2"/>
      <c r="G56" s="399"/>
    </row>
    <row r="57" spans="1:7" s="6" customFormat="1" ht="13.5">
      <c r="A57" s="421" t="s">
        <v>895</v>
      </c>
      <c r="B57" s="422">
        <v>7000</v>
      </c>
      <c r="C57" s="52">
        <v>45155</v>
      </c>
      <c r="D57" s="2"/>
      <c r="G57" s="399"/>
    </row>
    <row r="58" spans="1:7" s="6" customFormat="1" ht="13.5">
      <c r="A58" s="421" t="s">
        <v>896</v>
      </c>
      <c r="B58" s="422">
        <v>10000</v>
      </c>
      <c r="C58" s="52">
        <v>45155</v>
      </c>
      <c r="D58" s="2"/>
      <c r="G58" s="399"/>
    </row>
    <row r="59" spans="1:7" s="6" customFormat="1" ht="13.5">
      <c r="A59" s="421" t="s">
        <v>897</v>
      </c>
      <c r="B59" s="422">
        <v>30000</v>
      </c>
      <c r="C59" s="52">
        <v>45155</v>
      </c>
      <c r="D59" s="2"/>
      <c r="G59" s="399"/>
    </row>
    <row r="60" spans="1:7" s="6" customFormat="1" ht="13.5">
      <c r="A60" s="421" t="s">
        <v>898</v>
      </c>
      <c r="B60" s="422">
        <v>30000</v>
      </c>
      <c r="C60" s="52">
        <v>45155</v>
      </c>
      <c r="D60" s="2"/>
      <c r="G60" s="399"/>
    </row>
    <row r="61" spans="1:7" s="6" customFormat="1" ht="13.5">
      <c r="A61" s="421" t="s">
        <v>892</v>
      </c>
      <c r="B61" s="428">
        <v>30000</v>
      </c>
      <c r="C61" s="52">
        <v>45155</v>
      </c>
      <c r="D61" s="2"/>
      <c r="G61" s="399"/>
    </row>
    <row r="62" spans="1:7" s="6" customFormat="1" ht="13.5">
      <c r="A62" s="421" t="s">
        <v>887</v>
      </c>
      <c r="B62" s="429">
        <v>15000</v>
      </c>
      <c r="C62" s="52">
        <v>45155</v>
      </c>
      <c r="D62" s="2"/>
      <c r="G62" s="399"/>
    </row>
    <row r="63" spans="1:7" s="6" customFormat="1" ht="13.5">
      <c r="A63" s="7" t="s">
        <v>897</v>
      </c>
      <c r="B63" s="283">
        <v>10000</v>
      </c>
      <c r="C63" s="33">
        <v>45167</v>
      </c>
      <c r="D63" s="2"/>
      <c r="G63" s="399"/>
    </row>
    <row r="64" spans="1:7" s="6" customFormat="1" ht="13.5">
      <c r="A64" s="7" t="s">
        <v>214</v>
      </c>
      <c r="B64" s="283">
        <v>10000</v>
      </c>
      <c r="C64" s="33">
        <v>45183</v>
      </c>
      <c r="D64" s="2"/>
      <c r="G64" s="399"/>
    </row>
    <row r="65" spans="1:7" s="6" customFormat="1" ht="13.5">
      <c r="A65" s="7" t="s">
        <v>196</v>
      </c>
      <c r="B65" s="283">
        <v>10000</v>
      </c>
      <c r="C65" s="33">
        <v>45201</v>
      </c>
      <c r="D65" s="2"/>
      <c r="G65" s="399"/>
    </row>
    <row r="66" spans="1:7" s="6" customFormat="1" ht="13.5">
      <c r="A66" s="7" t="s">
        <v>894</v>
      </c>
      <c r="B66" s="283">
        <v>10000</v>
      </c>
      <c r="C66" s="33">
        <v>45202</v>
      </c>
      <c r="G66" s="399"/>
    </row>
    <row r="67" spans="1:7" s="6" customFormat="1" ht="13.5">
      <c r="A67" s="7" t="s">
        <v>892</v>
      </c>
      <c r="B67" s="283">
        <v>77400</v>
      </c>
      <c r="C67" s="33">
        <v>45204</v>
      </c>
      <c r="D67" s="2"/>
      <c r="G67" s="399"/>
    </row>
    <row r="68" spans="1:7" s="6" customFormat="1" ht="13.5">
      <c r="A68" s="7" t="s">
        <v>330</v>
      </c>
      <c r="B68" s="283">
        <v>9000</v>
      </c>
      <c r="C68" s="33">
        <v>45222</v>
      </c>
      <c r="D68" s="2"/>
      <c r="G68" s="399"/>
    </row>
    <row r="69" spans="1:7" s="6" customFormat="1" ht="13.5">
      <c r="A69" s="7" t="s">
        <v>581</v>
      </c>
      <c r="B69" s="283">
        <v>30000</v>
      </c>
      <c r="C69" s="52">
        <v>45265</v>
      </c>
      <c r="D69" s="2"/>
      <c r="G69" s="399"/>
    </row>
    <row r="70" spans="1:7" s="6" customFormat="1" ht="13.5">
      <c r="A70" s="7" t="s">
        <v>196</v>
      </c>
      <c r="B70" s="283">
        <v>30000</v>
      </c>
      <c r="C70" s="52">
        <v>45265</v>
      </c>
      <c r="D70" s="2"/>
      <c r="G70" s="399"/>
    </row>
    <row r="71" spans="1:4" s="6" customFormat="1" ht="13.5">
      <c r="A71" s="16" t="s">
        <v>1241</v>
      </c>
      <c r="B71" s="54">
        <v>7500</v>
      </c>
      <c r="C71" s="52">
        <v>45265</v>
      </c>
      <c r="D71" s="2"/>
    </row>
    <row r="72" spans="1:4" s="6" customFormat="1" ht="13.5">
      <c r="A72" s="16" t="s">
        <v>224</v>
      </c>
      <c r="B72" s="54">
        <v>10000</v>
      </c>
      <c r="C72" s="33">
        <v>45278</v>
      </c>
      <c r="D72" s="2"/>
    </row>
    <row r="73" spans="1:4" s="6" customFormat="1" ht="13.5">
      <c r="A73" s="16" t="s">
        <v>892</v>
      </c>
      <c r="B73" s="54">
        <v>10000</v>
      </c>
      <c r="C73" s="33">
        <v>45278</v>
      </c>
      <c r="D73" s="2"/>
    </row>
    <row r="74" spans="1:4" s="6" customFormat="1" ht="13.5">
      <c r="A74" s="7"/>
      <c r="B74" s="283"/>
      <c r="C74" s="33"/>
      <c r="D74" s="2"/>
    </row>
    <row r="75" spans="1:4" s="6" customFormat="1" ht="14.25" thickBot="1">
      <c r="A75" s="16"/>
      <c r="B75" s="74"/>
      <c r="C75" s="33"/>
      <c r="D75" s="16"/>
    </row>
    <row r="76" spans="1:4" ht="18" thickBot="1">
      <c r="A76" s="238" t="s">
        <v>84</v>
      </c>
      <c r="B76" s="281"/>
      <c r="C76" s="34"/>
      <c r="D76" s="227"/>
    </row>
    <row r="77" spans="1:4" s="394" customFormat="1" ht="15">
      <c r="A77" s="395" t="s">
        <v>112</v>
      </c>
      <c r="B77" s="396">
        <v>4600</v>
      </c>
      <c r="C77" s="397">
        <v>44952</v>
      </c>
      <c r="D77" s="335" t="s">
        <v>165</v>
      </c>
    </row>
    <row r="78" spans="1:4" s="6" customFormat="1" ht="15">
      <c r="A78" s="16" t="s">
        <v>111</v>
      </c>
      <c r="B78" s="74">
        <v>47518</v>
      </c>
      <c r="C78" s="32">
        <v>44981</v>
      </c>
      <c r="D78" s="335" t="s">
        <v>165</v>
      </c>
    </row>
    <row r="79" spans="1:4" s="6" customFormat="1" ht="13.5">
      <c r="A79" s="16" t="s">
        <v>120</v>
      </c>
      <c r="B79" s="74">
        <v>25000</v>
      </c>
      <c r="C79" s="32">
        <v>45005</v>
      </c>
      <c r="D79" s="2"/>
    </row>
    <row r="80" spans="1:4" s="6" customFormat="1" ht="13.5">
      <c r="A80" s="16" t="s">
        <v>300</v>
      </c>
      <c r="B80" s="74">
        <v>46728</v>
      </c>
      <c r="C80" s="52">
        <v>45035</v>
      </c>
      <c r="D80" s="2"/>
    </row>
    <row r="81" spans="1:4" s="6" customFormat="1" ht="13.5">
      <c r="A81" s="16" t="s">
        <v>320</v>
      </c>
      <c r="B81" s="74">
        <v>25000</v>
      </c>
      <c r="C81" s="52">
        <v>45035</v>
      </c>
      <c r="D81" s="2"/>
    </row>
    <row r="82" spans="1:4" s="6" customFormat="1" ht="13.5">
      <c r="A82" s="16" t="s">
        <v>128</v>
      </c>
      <c r="B82" s="74">
        <v>69371</v>
      </c>
      <c r="C82" s="52">
        <v>45035</v>
      </c>
      <c r="D82" s="2"/>
    </row>
    <row r="83" spans="1:4" s="6" customFormat="1" ht="13.5">
      <c r="A83" s="16" t="s">
        <v>343</v>
      </c>
      <c r="B83" s="74">
        <v>70000</v>
      </c>
      <c r="C83" s="52">
        <v>45035</v>
      </c>
      <c r="D83" s="2"/>
    </row>
    <row r="84" spans="1:4" s="6" customFormat="1" ht="13.5">
      <c r="A84" s="16" t="s">
        <v>178</v>
      </c>
      <c r="B84" s="74">
        <v>20000</v>
      </c>
      <c r="C84" s="52">
        <v>45035</v>
      </c>
      <c r="D84" s="2"/>
    </row>
    <row r="85" spans="1:4" s="6" customFormat="1" ht="13.5">
      <c r="A85" s="16" t="s">
        <v>558</v>
      </c>
      <c r="B85" s="74">
        <v>15600</v>
      </c>
      <c r="C85" s="52">
        <v>45035</v>
      </c>
      <c r="D85" s="2"/>
    </row>
    <row r="86" spans="1:4" s="6" customFormat="1" ht="13.5">
      <c r="A86" s="16" t="s">
        <v>312</v>
      </c>
      <c r="B86" s="74">
        <v>25000</v>
      </c>
      <c r="C86" s="52">
        <v>45035</v>
      </c>
      <c r="D86" s="2"/>
    </row>
    <row r="87" spans="1:4" s="6" customFormat="1" ht="13.5">
      <c r="A87" s="16" t="s">
        <v>559</v>
      </c>
      <c r="B87" s="74">
        <v>13830</v>
      </c>
      <c r="C87" s="52">
        <v>45035</v>
      </c>
      <c r="D87" s="2"/>
    </row>
    <row r="88" spans="1:4" s="6" customFormat="1" ht="13.5">
      <c r="A88" s="16" t="s">
        <v>304</v>
      </c>
      <c r="B88" s="74">
        <v>6476.78</v>
      </c>
      <c r="C88" s="52">
        <v>45035</v>
      </c>
      <c r="D88" s="2"/>
    </row>
    <row r="89" spans="1:4" s="6" customFormat="1" ht="13.5">
      <c r="A89" s="16" t="s">
        <v>111</v>
      </c>
      <c r="B89" s="74">
        <v>5000</v>
      </c>
      <c r="C89" s="32">
        <v>45033</v>
      </c>
      <c r="D89" s="2"/>
    </row>
    <row r="90" spans="1:4" s="6" customFormat="1" ht="13.5">
      <c r="A90" s="16" t="s">
        <v>118</v>
      </c>
      <c r="B90" s="74">
        <v>19285</v>
      </c>
      <c r="C90" s="32">
        <v>45047</v>
      </c>
      <c r="D90" s="2"/>
    </row>
    <row r="91" spans="1:4" s="6" customFormat="1" ht="13.5">
      <c r="A91" s="16" t="s">
        <v>453</v>
      </c>
      <c r="B91" s="74">
        <v>45000</v>
      </c>
      <c r="C91" s="32">
        <v>45050</v>
      </c>
      <c r="D91" s="2"/>
    </row>
    <row r="92" spans="1:4" s="6" customFormat="1" ht="13.5">
      <c r="A92" s="16" t="s">
        <v>777</v>
      </c>
      <c r="B92" s="74">
        <v>46000</v>
      </c>
      <c r="C92" s="32">
        <v>45120</v>
      </c>
      <c r="D92" s="2"/>
    </row>
    <row r="93" spans="1:4" s="6" customFormat="1" ht="13.5">
      <c r="A93" s="16" t="s">
        <v>799</v>
      </c>
      <c r="B93" s="74">
        <v>15000</v>
      </c>
      <c r="C93" s="32">
        <v>45128</v>
      </c>
      <c r="D93" s="2" t="s">
        <v>800</v>
      </c>
    </row>
    <row r="94" spans="1:4" s="6" customFormat="1" ht="13.5">
      <c r="A94" s="20" t="s">
        <v>899</v>
      </c>
      <c r="B94" s="420">
        <v>9675</v>
      </c>
      <c r="C94" s="52">
        <v>45155</v>
      </c>
      <c r="D94" s="2"/>
    </row>
    <row r="95" spans="1:4" s="6" customFormat="1" ht="13.5">
      <c r="A95" s="20" t="s">
        <v>900</v>
      </c>
      <c r="B95" s="420">
        <v>12000</v>
      </c>
      <c r="C95" s="52">
        <v>45155</v>
      </c>
      <c r="D95" s="2"/>
    </row>
    <row r="96" spans="1:4" s="6" customFormat="1" ht="13.5">
      <c r="A96" s="20" t="s">
        <v>901</v>
      </c>
      <c r="B96" s="420">
        <v>20000</v>
      </c>
      <c r="C96" s="52">
        <v>45155</v>
      </c>
      <c r="D96" s="2"/>
    </row>
    <row r="97" spans="1:4" s="6" customFormat="1" ht="13.5">
      <c r="A97" s="20" t="s">
        <v>902</v>
      </c>
      <c r="B97" s="420">
        <v>3000</v>
      </c>
      <c r="C97" s="52">
        <v>45155</v>
      </c>
      <c r="D97" s="2"/>
    </row>
    <row r="98" spans="1:4" s="6" customFormat="1" ht="13.5">
      <c r="A98" s="20" t="s">
        <v>639</v>
      </c>
      <c r="B98" s="420">
        <v>20493.47</v>
      </c>
      <c r="C98" s="52">
        <v>45155</v>
      </c>
      <c r="D98" s="2"/>
    </row>
    <row r="99" spans="1:4" s="6" customFormat="1" ht="13.5">
      <c r="A99" s="20" t="s">
        <v>903</v>
      </c>
      <c r="B99" s="420">
        <v>30000</v>
      </c>
      <c r="C99" s="52">
        <v>45155</v>
      </c>
      <c r="D99" s="2"/>
    </row>
    <row r="100" spans="1:4" s="6" customFormat="1" ht="13.5">
      <c r="A100" s="16" t="s">
        <v>244</v>
      </c>
      <c r="B100" s="74">
        <v>40000</v>
      </c>
      <c r="C100" s="32">
        <v>45156</v>
      </c>
      <c r="D100" s="2" t="s">
        <v>1136</v>
      </c>
    </row>
    <row r="101" spans="1:4" s="6" customFormat="1" ht="13.5">
      <c r="A101" s="16" t="s">
        <v>320</v>
      </c>
      <c r="B101" s="74">
        <v>25000</v>
      </c>
      <c r="C101" s="32">
        <v>45174</v>
      </c>
      <c r="D101" s="2"/>
    </row>
    <row r="102" spans="1:4" s="6" customFormat="1" ht="13.5">
      <c r="A102" s="16" t="s">
        <v>1025</v>
      </c>
      <c r="B102" s="74">
        <v>15000</v>
      </c>
      <c r="C102" s="32">
        <v>45175</v>
      </c>
      <c r="D102" s="2"/>
    </row>
    <row r="103" spans="1:4" s="6" customFormat="1" ht="13.5">
      <c r="A103" s="16" t="s">
        <v>178</v>
      </c>
      <c r="B103" s="74">
        <v>5000</v>
      </c>
      <c r="C103" s="32">
        <v>45176</v>
      </c>
      <c r="D103" s="2"/>
    </row>
    <row r="104" spans="1:4" s="6" customFormat="1" ht="13.5">
      <c r="A104" s="16" t="s">
        <v>634</v>
      </c>
      <c r="B104" s="74">
        <v>15000</v>
      </c>
      <c r="C104" s="32">
        <v>45181</v>
      </c>
      <c r="D104" s="2"/>
    </row>
    <row r="105" spans="1:4" s="6" customFormat="1" ht="13.5">
      <c r="A105" s="16" t="s">
        <v>407</v>
      </c>
      <c r="B105" s="74">
        <v>30000</v>
      </c>
      <c r="C105" s="32">
        <v>45181</v>
      </c>
      <c r="D105" s="2"/>
    </row>
    <row r="106" spans="1:4" s="6" customFormat="1" ht="13.5">
      <c r="A106" s="16" t="s">
        <v>933</v>
      </c>
      <c r="B106" s="74">
        <v>20000</v>
      </c>
      <c r="C106" s="32">
        <v>45189</v>
      </c>
      <c r="D106" s="2"/>
    </row>
    <row r="107" spans="1:4" s="6" customFormat="1" ht="13.5">
      <c r="A107" s="16" t="s">
        <v>188</v>
      </c>
      <c r="B107" s="74">
        <v>15000</v>
      </c>
      <c r="C107" s="32">
        <v>45209</v>
      </c>
      <c r="D107" s="2"/>
    </row>
    <row r="108" spans="1:4" s="6" customFormat="1" ht="13.5">
      <c r="A108" s="16" t="s">
        <v>312</v>
      </c>
      <c r="B108" s="74">
        <v>10000</v>
      </c>
      <c r="C108" s="32">
        <v>45219</v>
      </c>
      <c r="D108" s="2"/>
    </row>
    <row r="109" spans="1:4" s="6" customFormat="1" ht="13.5">
      <c r="A109" s="16" t="s">
        <v>834</v>
      </c>
      <c r="B109" s="74">
        <v>30000</v>
      </c>
      <c r="C109" s="32">
        <v>45230</v>
      </c>
      <c r="D109" s="2"/>
    </row>
    <row r="110" spans="1:4" s="6" customFormat="1" ht="13.5">
      <c r="A110" s="16" t="s">
        <v>1235</v>
      </c>
      <c r="B110" s="74">
        <v>3000</v>
      </c>
      <c r="C110" s="32">
        <v>45265</v>
      </c>
      <c r="D110" s="2"/>
    </row>
    <row r="111" spans="1:4" s="6" customFormat="1" ht="13.5">
      <c r="A111" s="16" t="s">
        <v>1237</v>
      </c>
      <c r="B111" s="74">
        <v>1200</v>
      </c>
      <c r="C111" s="32">
        <v>45265</v>
      </c>
      <c r="D111" s="2"/>
    </row>
    <row r="112" spans="1:4" s="6" customFormat="1" ht="13.5">
      <c r="A112" s="16" t="s">
        <v>352</v>
      </c>
      <c r="B112" s="74">
        <v>5000</v>
      </c>
      <c r="C112" s="32">
        <v>45265</v>
      </c>
      <c r="D112" s="2"/>
    </row>
    <row r="113" spans="1:4" s="6" customFormat="1" ht="13.5">
      <c r="A113" s="16" t="s">
        <v>512</v>
      </c>
      <c r="B113" s="74">
        <v>22500</v>
      </c>
      <c r="C113" s="32">
        <v>45265</v>
      </c>
      <c r="D113" s="2"/>
    </row>
    <row r="114" spans="1:4" s="6" customFormat="1" ht="13.5">
      <c r="A114" s="16" t="s">
        <v>178</v>
      </c>
      <c r="B114" s="74">
        <v>25000</v>
      </c>
      <c r="C114" s="32">
        <v>45265</v>
      </c>
      <c r="D114" s="2"/>
    </row>
    <row r="115" spans="1:4" s="6" customFormat="1" ht="13.5">
      <c r="A115" s="16" t="s">
        <v>111</v>
      </c>
      <c r="B115" s="74">
        <v>21226</v>
      </c>
      <c r="C115" s="32">
        <v>45265</v>
      </c>
      <c r="D115" s="2"/>
    </row>
    <row r="116" spans="1:4" s="6" customFormat="1" ht="13.5">
      <c r="A116" s="16" t="s">
        <v>502</v>
      </c>
      <c r="B116" s="74">
        <v>125000</v>
      </c>
      <c r="C116" s="32">
        <v>45265</v>
      </c>
      <c r="D116" s="2" t="s">
        <v>1617</v>
      </c>
    </row>
    <row r="117" spans="1:4" s="6" customFormat="1" ht="13.5">
      <c r="A117" s="16" t="s">
        <v>1313</v>
      </c>
      <c r="B117" s="74">
        <v>36247.95</v>
      </c>
      <c r="C117" s="32">
        <v>45265</v>
      </c>
      <c r="D117" s="2"/>
    </row>
    <row r="118" spans="1:4" s="6" customFormat="1" ht="13.5">
      <c r="A118" s="16" t="s">
        <v>1315</v>
      </c>
      <c r="B118" s="74">
        <v>20000</v>
      </c>
      <c r="C118" s="32">
        <v>45265</v>
      </c>
      <c r="D118" s="2"/>
    </row>
    <row r="119" spans="1:4" s="6" customFormat="1" ht="13.5">
      <c r="A119" s="16" t="s">
        <v>1314</v>
      </c>
      <c r="B119" s="74">
        <v>20000</v>
      </c>
      <c r="C119" s="32">
        <v>45265</v>
      </c>
      <c r="D119" s="2"/>
    </row>
    <row r="120" spans="1:4" s="6" customFormat="1" ht="13.5">
      <c r="A120" s="16" t="s">
        <v>1316</v>
      </c>
      <c r="B120" s="74">
        <v>30000</v>
      </c>
      <c r="C120" s="32">
        <v>45265</v>
      </c>
      <c r="D120" s="2"/>
    </row>
    <row r="121" spans="1:4" s="6" customFormat="1" ht="13.5">
      <c r="A121" s="16" t="s">
        <v>926</v>
      </c>
      <c r="B121" s="74">
        <v>2000</v>
      </c>
      <c r="C121" s="32">
        <v>45263</v>
      </c>
      <c r="D121" s="2"/>
    </row>
    <row r="122" spans="1:4" s="6" customFormat="1" ht="13.5">
      <c r="A122" s="16" t="s">
        <v>700</v>
      </c>
      <c r="B122" s="74">
        <v>10900</v>
      </c>
      <c r="C122" s="32">
        <v>45265</v>
      </c>
      <c r="D122" s="2"/>
    </row>
    <row r="123" spans="1:4" s="6" customFormat="1" ht="13.5">
      <c r="A123" s="16" t="s">
        <v>243</v>
      </c>
      <c r="B123" s="74">
        <v>15000</v>
      </c>
      <c r="C123" s="32">
        <v>45267</v>
      </c>
      <c r="D123" s="2"/>
    </row>
    <row r="124" spans="1:4" s="6" customFormat="1" ht="13.5">
      <c r="A124" s="16" t="s">
        <v>168</v>
      </c>
      <c r="B124" s="74">
        <v>30000</v>
      </c>
      <c r="C124" s="32">
        <v>45271</v>
      </c>
      <c r="D124" s="2"/>
    </row>
    <row r="125" spans="1:4" s="6" customFormat="1" ht="13.5">
      <c r="A125" s="16" t="s">
        <v>822</v>
      </c>
      <c r="B125" s="74">
        <v>15000</v>
      </c>
      <c r="C125" s="32">
        <v>45279</v>
      </c>
      <c r="D125" s="2"/>
    </row>
    <row r="126" spans="1:4" s="6" customFormat="1" ht="13.5">
      <c r="A126" s="16" t="s">
        <v>112</v>
      </c>
      <c r="B126" s="74">
        <v>22300</v>
      </c>
      <c r="C126" s="32">
        <v>45279</v>
      </c>
      <c r="D126" s="2"/>
    </row>
    <row r="127" spans="1:4" s="6" customFormat="1" ht="13.5">
      <c r="A127" s="16" t="s">
        <v>777</v>
      </c>
      <c r="B127" s="74">
        <v>15000</v>
      </c>
      <c r="C127" s="32">
        <v>45279</v>
      </c>
      <c r="D127" s="2"/>
    </row>
    <row r="128" spans="1:4" s="6" customFormat="1" ht="14.25" thickBot="1">
      <c r="A128" s="17"/>
      <c r="B128" s="284"/>
      <c r="C128" s="37"/>
      <c r="D128" s="39"/>
    </row>
    <row r="129" spans="1:4" ht="18" thickBot="1">
      <c r="A129" s="240" t="s">
        <v>38</v>
      </c>
      <c r="B129" s="285"/>
      <c r="C129" s="235"/>
      <c r="D129" s="236"/>
    </row>
    <row r="130" spans="1:4" s="6" customFormat="1" ht="18" thickBot="1">
      <c r="A130" s="452" t="s">
        <v>83</v>
      </c>
      <c r="B130" s="453"/>
      <c r="C130" s="453"/>
      <c r="D130" s="227"/>
    </row>
    <row r="131" spans="1:4" ht="15">
      <c r="A131" s="15" t="s">
        <v>114</v>
      </c>
      <c r="B131" s="261">
        <v>16026.5</v>
      </c>
      <c r="C131" s="230">
        <v>44943</v>
      </c>
      <c r="D131" s="335" t="s">
        <v>159</v>
      </c>
    </row>
    <row r="132" spans="1:4" s="6" customFormat="1" ht="13.5">
      <c r="A132" s="15" t="s">
        <v>106</v>
      </c>
      <c r="B132" s="261">
        <v>50000</v>
      </c>
      <c r="C132" s="230">
        <v>44943</v>
      </c>
      <c r="D132" s="15"/>
    </row>
    <row r="133" spans="1:4" s="274" customFormat="1" ht="13.5">
      <c r="A133" s="3" t="s">
        <v>160</v>
      </c>
      <c r="B133" s="54">
        <v>11000</v>
      </c>
      <c r="C133" s="52">
        <v>44937</v>
      </c>
      <c r="D133" s="2"/>
    </row>
    <row r="134" spans="1:4" s="6" customFormat="1" ht="13.5">
      <c r="A134" s="16" t="s">
        <v>124</v>
      </c>
      <c r="B134" s="74">
        <v>2620</v>
      </c>
      <c r="C134" s="32">
        <v>44970</v>
      </c>
      <c r="D134" s="2"/>
    </row>
    <row r="135" spans="1:4" s="6" customFormat="1" ht="15">
      <c r="A135" s="16" t="s">
        <v>114</v>
      </c>
      <c r="B135" s="74">
        <v>29838.75</v>
      </c>
      <c r="C135" s="32">
        <v>45005</v>
      </c>
      <c r="D135" s="358" t="s">
        <v>159</v>
      </c>
    </row>
    <row r="136" spans="1:4" s="6" customFormat="1" ht="13.5">
      <c r="A136" s="2" t="s">
        <v>106</v>
      </c>
      <c r="B136" s="54">
        <v>11135.94</v>
      </c>
      <c r="C136" s="32">
        <v>45023</v>
      </c>
      <c r="D136" s="2" t="s">
        <v>501</v>
      </c>
    </row>
    <row r="137" spans="1:4" s="6" customFormat="1" ht="13.5">
      <c r="A137" s="2" t="s">
        <v>499</v>
      </c>
      <c r="B137" s="54">
        <v>250000</v>
      </c>
      <c r="C137" s="52">
        <v>45035</v>
      </c>
      <c r="D137" s="2" t="s">
        <v>501</v>
      </c>
    </row>
    <row r="138" spans="1:7" s="6" customFormat="1" ht="13.5">
      <c r="A138" s="1" t="s">
        <v>291</v>
      </c>
      <c r="B138" s="273">
        <v>25000</v>
      </c>
      <c r="C138" s="52">
        <v>45035</v>
      </c>
      <c r="D138" s="2"/>
      <c r="E138" s="5"/>
      <c r="F138" s="5"/>
      <c r="G138" s="5"/>
    </row>
    <row r="139" spans="1:7" s="6" customFormat="1" ht="13.5">
      <c r="A139" s="1" t="s">
        <v>557</v>
      </c>
      <c r="B139" s="273">
        <v>2195</v>
      </c>
      <c r="C139" s="52">
        <v>45035</v>
      </c>
      <c r="D139" s="2"/>
      <c r="E139" s="5"/>
      <c r="F139" s="5"/>
      <c r="G139" s="5"/>
    </row>
    <row r="140" spans="1:7" s="6" customFormat="1" ht="13.5">
      <c r="A140" s="1" t="s">
        <v>296</v>
      </c>
      <c r="B140" s="273">
        <v>3707</v>
      </c>
      <c r="C140" s="52">
        <v>45035</v>
      </c>
      <c r="D140" s="2"/>
      <c r="E140" s="5"/>
      <c r="F140" s="5"/>
      <c r="G140" s="5"/>
    </row>
    <row r="141" spans="1:7" s="6" customFormat="1" ht="13.5">
      <c r="A141" s="1" t="s">
        <v>298</v>
      </c>
      <c r="B141" s="273">
        <v>5000</v>
      </c>
      <c r="C141" s="52">
        <v>45035</v>
      </c>
      <c r="D141" s="2"/>
      <c r="E141" s="5"/>
      <c r="F141" s="5"/>
      <c r="G141" s="5"/>
    </row>
    <row r="142" spans="1:7" s="6" customFormat="1" ht="13.5">
      <c r="A142" s="1" t="s">
        <v>293</v>
      </c>
      <c r="B142" s="273">
        <v>13200</v>
      </c>
      <c r="C142" s="52">
        <v>45054</v>
      </c>
      <c r="D142" s="2"/>
      <c r="E142" s="5"/>
      <c r="F142" s="5"/>
      <c r="G142" s="5"/>
    </row>
    <row r="143" spans="1:7" ht="13.5">
      <c r="A143" s="1" t="s">
        <v>719</v>
      </c>
      <c r="B143" s="273">
        <v>30000</v>
      </c>
      <c r="C143" s="52">
        <v>45096</v>
      </c>
      <c r="D143" s="2" t="s">
        <v>501</v>
      </c>
      <c r="E143" s="5"/>
      <c r="F143" s="5"/>
      <c r="G143" s="5"/>
    </row>
    <row r="144" spans="1:7" ht="13.5">
      <c r="A144" s="1" t="s">
        <v>160</v>
      </c>
      <c r="B144" s="273">
        <v>226000</v>
      </c>
      <c r="C144" s="52">
        <v>45125</v>
      </c>
      <c r="D144" s="2" t="s">
        <v>782</v>
      </c>
      <c r="E144" s="5"/>
      <c r="F144" s="5"/>
      <c r="G144" s="5"/>
    </row>
    <row r="145" spans="1:7" ht="15">
      <c r="A145" s="1" t="s">
        <v>114</v>
      </c>
      <c r="B145" s="273">
        <v>6213.25</v>
      </c>
      <c r="C145" s="33">
        <v>45142</v>
      </c>
      <c r="D145" s="358" t="s">
        <v>159</v>
      </c>
      <c r="E145" s="5"/>
      <c r="F145" s="5"/>
      <c r="G145" s="5"/>
    </row>
    <row r="146" spans="1:7" s="6" customFormat="1" ht="15">
      <c r="A146" s="1" t="s">
        <v>106</v>
      </c>
      <c r="B146" s="273">
        <v>91017</v>
      </c>
      <c r="C146" s="33">
        <v>45147</v>
      </c>
      <c r="D146" s="419" t="s">
        <v>501</v>
      </c>
      <c r="E146" s="5"/>
      <c r="F146" s="5"/>
      <c r="G146" s="5"/>
    </row>
    <row r="147" spans="1:7" s="6" customFormat="1" ht="15">
      <c r="A147" s="2" t="s">
        <v>909</v>
      </c>
      <c r="B147" s="422">
        <v>6589.6</v>
      </c>
      <c r="C147" s="52">
        <v>45155</v>
      </c>
      <c r="D147" s="419"/>
      <c r="E147" s="5"/>
      <c r="F147" s="5"/>
      <c r="G147" s="5"/>
    </row>
    <row r="148" spans="1:7" s="6" customFormat="1" ht="15">
      <c r="A148" s="2" t="s">
        <v>909</v>
      </c>
      <c r="B148" s="422">
        <v>5295</v>
      </c>
      <c r="C148" s="52">
        <v>45155</v>
      </c>
      <c r="D148" s="419"/>
      <c r="E148" s="5"/>
      <c r="F148" s="5"/>
      <c r="G148" s="5"/>
    </row>
    <row r="149" spans="1:7" s="6" customFormat="1" ht="15">
      <c r="A149" s="2" t="s">
        <v>910</v>
      </c>
      <c r="B149" s="422">
        <v>19100.89</v>
      </c>
      <c r="C149" s="52">
        <v>45155</v>
      </c>
      <c r="D149" s="419"/>
      <c r="E149" s="5"/>
      <c r="F149" s="5"/>
      <c r="G149" s="5"/>
    </row>
    <row r="150" spans="1:7" s="6" customFormat="1" ht="15">
      <c r="A150" s="2" t="s">
        <v>911</v>
      </c>
      <c r="B150" s="422">
        <v>6385</v>
      </c>
      <c r="C150" s="52">
        <v>45155</v>
      </c>
      <c r="D150" s="419"/>
      <c r="E150" s="5"/>
      <c r="F150" s="5"/>
      <c r="G150" s="5"/>
    </row>
    <row r="151" spans="1:7" s="6" customFormat="1" ht="15">
      <c r="A151" s="2" t="s">
        <v>912</v>
      </c>
      <c r="B151" s="422">
        <v>5500</v>
      </c>
      <c r="C151" s="52">
        <v>45155</v>
      </c>
      <c r="D151" s="419"/>
      <c r="E151" s="5"/>
      <c r="F151" s="5"/>
      <c r="G151" s="5"/>
    </row>
    <row r="152" spans="1:7" s="6" customFormat="1" ht="15">
      <c r="A152" s="2" t="s">
        <v>913</v>
      </c>
      <c r="B152" s="422">
        <v>3834.5</v>
      </c>
      <c r="C152" s="52">
        <v>45155</v>
      </c>
      <c r="D152" s="419"/>
      <c r="E152" s="5"/>
      <c r="F152" s="5"/>
      <c r="G152" s="5"/>
    </row>
    <row r="153" spans="1:7" s="6" customFormat="1" ht="15">
      <c r="A153" s="421" t="s">
        <v>914</v>
      </c>
      <c r="B153" s="422">
        <v>35000</v>
      </c>
      <c r="C153" s="52">
        <v>45155</v>
      </c>
      <c r="D153" s="419"/>
      <c r="E153" s="5"/>
      <c r="F153" s="5"/>
      <c r="G153" s="5"/>
    </row>
    <row r="154" spans="1:7" s="6" customFormat="1" ht="15">
      <c r="A154" s="421" t="s">
        <v>379</v>
      </c>
      <c r="B154" s="422">
        <v>27130</v>
      </c>
      <c r="C154" s="52">
        <v>45155</v>
      </c>
      <c r="D154" s="419"/>
      <c r="E154" s="5"/>
      <c r="F154" s="5"/>
      <c r="G154" s="5"/>
    </row>
    <row r="155" spans="1:7" s="6" customFormat="1" ht="15">
      <c r="A155" s="421" t="s">
        <v>915</v>
      </c>
      <c r="B155" s="422">
        <v>6299</v>
      </c>
      <c r="C155" s="52">
        <v>45155</v>
      </c>
      <c r="D155" s="419"/>
      <c r="E155" s="5"/>
      <c r="F155" s="5"/>
      <c r="G155" s="5"/>
    </row>
    <row r="156" spans="1:7" s="6" customFormat="1" ht="15">
      <c r="A156" s="1" t="s">
        <v>293</v>
      </c>
      <c r="B156" s="273">
        <v>26000</v>
      </c>
      <c r="C156" s="33">
        <v>45175</v>
      </c>
      <c r="D156" s="418"/>
      <c r="E156" s="5"/>
      <c r="F156" s="5"/>
      <c r="G156" s="5"/>
    </row>
    <row r="157" spans="1:7" s="6" customFormat="1" ht="13.5">
      <c r="A157" s="1" t="s">
        <v>499</v>
      </c>
      <c r="B157" s="273">
        <v>150000</v>
      </c>
      <c r="C157" s="33">
        <v>45174</v>
      </c>
      <c r="D157" s="2" t="s">
        <v>290</v>
      </c>
      <c r="E157" s="5"/>
      <c r="F157" s="5"/>
      <c r="G157" s="5"/>
    </row>
    <row r="158" spans="1:7" s="6" customFormat="1" ht="15">
      <c r="A158" s="1" t="s">
        <v>114</v>
      </c>
      <c r="B158" s="273">
        <v>20812</v>
      </c>
      <c r="C158" s="33">
        <v>45196</v>
      </c>
      <c r="D158" s="358" t="s">
        <v>159</v>
      </c>
      <c r="E158" s="5"/>
      <c r="F158" s="5"/>
      <c r="G158" s="5"/>
    </row>
    <row r="159" spans="1:7" s="6" customFormat="1" ht="13.5">
      <c r="A159" s="1" t="s">
        <v>719</v>
      </c>
      <c r="B159" s="273">
        <v>2500</v>
      </c>
      <c r="C159" s="33">
        <v>45216</v>
      </c>
      <c r="D159" s="43" t="s">
        <v>1161</v>
      </c>
      <c r="E159" s="5"/>
      <c r="F159" s="5"/>
      <c r="G159" s="5"/>
    </row>
    <row r="160" spans="1:7" s="6" customFormat="1" ht="15">
      <c r="A160" s="1" t="s">
        <v>114</v>
      </c>
      <c r="B160" s="273">
        <v>5594.63</v>
      </c>
      <c r="C160" s="33">
        <v>45217</v>
      </c>
      <c r="D160" s="358" t="s">
        <v>165</v>
      </c>
      <c r="E160" s="5"/>
      <c r="F160" s="5"/>
      <c r="G160" s="5"/>
    </row>
    <row r="161" spans="1:7" s="6" customFormat="1" ht="15">
      <c r="A161" s="1" t="s">
        <v>114</v>
      </c>
      <c r="B161" s="273">
        <v>6862.74</v>
      </c>
      <c r="C161" s="33">
        <v>45245</v>
      </c>
      <c r="D161" s="358" t="s">
        <v>165</v>
      </c>
      <c r="E161" s="5"/>
      <c r="F161" s="5"/>
      <c r="G161" s="5"/>
    </row>
    <row r="162" spans="1:7" s="6" customFormat="1" ht="15">
      <c r="A162" s="1" t="s">
        <v>1437</v>
      </c>
      <c r="B162" s="273">
        <v>9062.5</v>
      </c>
      <c r="C162" s="33">
        <v>45265</v>
      </c>
      <c r="D162" s="418"/>
      <c r="E162" s="5"/>
      <c r="F162" s="5"/>
      <c r="G162" s="5"/>
    </row>
    <row r="163" spans="1:7" s="6" customFormat="1" ht="15">
      <c r="A163" s="1" t="s">
        <v>1437</v>
      </c>
      <c r="B163" s="273">
        <v>32600</v>
      </c>
      <c r="C163" s="33">
        <v>45265</v>
      </c>
      <c r="D163" s="418"/>
      <c r="E163" s="5"/>
      <c r="F163" s="5"/>
      <c r="G163" s="5"/>
    </row>
    <row r="164" spans="1:7" s="6" customFormat="1" ht="15">
      <c r="A164" s="1" t="s">
        <v>106</v>
      </c>
      <c r="B164" s="273">
        <v>39206.82</v>
      </c>
      <c r="C164" s="33">
        <v>45260</v>
      </c>
      <c r="D164" s="419" t="s">
        <v>501</v>
      </c>
      <c r="E164" s="5"/>
      <c r="F164" s="5"/>
      <c r="G164" s="5"/>
    </row>
    <row r="165" spans="1:7" s="6" customFormat="1" ht="15">
      <c r="A165" s="1" t="s">
        <v>108</v>
      </c>
      <c r="B165" s="273">
        <v>350000</v>
      </c>
      <c r="C165" s="33">
        <v>45264</v>
      </c>
      <c r="D165" s="358" t="s">
        <v>1618</v>
      </c>
      <c r="E165" s="5"/>
      <c r="F165" s="5"/>
      <c r="G165" s="5"/>
    </row>
    <row r="166" spans="1:7" s="6" customFormat="1" ht="15">
      <c r="A166" s="1" t="s">
        <v>296</v>
      </c>
      <c r="B166" s="273">
        <v>36000</v>
      </c>
      <c r="C166" s="33">
        <v>45265</v>
      </c>
      <c r="D166" s="418"/>
      <c r="E166" s="5"/>
      <c r="F166" s="5"/>
      <c r="G166" s="5"/>
    </row>
    <row r="167" spans="1:7" s="6" customFormat="1" ht="14.25">
      <c r="A167" s="1" t="s">
        <v>114</v>
      </c>
      <c r="B167" s="273">
        <v>10838</v>
      </c>
      <c r="C167" s="33">
        <v>45271</v>
      </c>
      <c r="D167" s="449" t="s">
        <v>1637</v>
      </c>
      <c r="E167" s="5"/>
      <c r="F167" s="5"/>
      <c r="G167" s="5"/>
    </row>
    <row r="168" spans="1:7" s="6" customFormat="1" ht="15">
      <c r="A168" s="1"/>
      <c r="B168" s="273"/>
      <c r="C168" s="33"/>
      <c r="D168" s="418"/>
      <c r="E168" s="5"/>
      <c r="F168" s="5"/>
      <c r="G168" s="5"/>
    </row>
    <row r="169" spans="1:7" ht="14.25" thickBot="1">
      <c r="A169" s="1"/>
      <c r="B169" s="273"/>
      <c r="C169" s="33"/>
      <c r="D169" s="2"/>
      <c r="E169" s="5"/>
      <c r="F169" s="5"/>
      <c r="G169" s="5"/>
    </row>
    <row r="170" spans="1:7" ht="18" thickBot="1">
      <c r="A170" s="452" t="s">
        <v>82</v>
      </c>
      <c r="B170" s="453"/>
      <c r="C170" s="453"/>
      <c r="D170" s="231"/>
      <c r="E170" s="5"/>
      <c r="F170" s="5"/>
      <c r="G170" s="5"/>
    </row>
    <row r="171" spans="1:7" s="6" customFormat="1" ht="13.5">
      <c r="A171" s="218" t="s">
        <v>908</v>
      </c>
      <c r="B171" s="422">
        <v>19334</v>
      </c>
      <c r="C171" s="52">
        <v>45155</v>
      </c>
      <c r="D171" s="15"/>
      <c r="E171" s="5"/>
      <c r="F171" s="5"/>
      <c r="G171" s="5"/>
    </row>
    <row r="172" spans="1:4" s="6" customFormat="1" ht="27">
      <c r="A172" s="2" t="s">
        <v>181</v>
      </c>
      <c r="B172" s="54">
        <v>27768</v>
      </c>
      <c r="C172" s="52">
        <v>45211</v>
      </c>
      <c r="D172" s="436" t="s">
        <v>1160</v>
      </c>
    </row>
    <row r="173" spans="1:4" ht="13.5">
      <c r="A173" s="8"/>
      <c r="B173" s="286"/>
      <c r="C173" s="42"/>
      <c r="D173" s="8"/>
    </row>
    <row r="174" spans="1:4" ht="13.5">
      <c r="A174" s="8"/>
      <c r="B174" s="286"/>
      <c r="C174" s="42"/>
      <c r="D174" s="8"/>
    </row>
    <row r="175" spans="1:4" ht="13.5">
      <c r="A175" s="8"/>
      <c r="B175" s="286"/>
      <c r="C175" s="42"/>
      <c r="D175" s="8"/>
    </row>
    <row r="176" spans="1:4" ht="13.5">
      <c r="A176" s="8"/>
      <c r="B176" s="286"/>
      <c r="C176" s="42"/>
      <c r="D176" s="8"/>
    </row>
    <row r="177" spans="1:4" ht="13.5">
      <c r="A177" s="1"/>
      <c r="B177" s="273"/>
      <c r="C177" s="52"/>
      <c r="D177" s="8"/>
    </row>
    <row r="178" spans="1:7" ht="13.5">
      <c r="A178" s="2"/>
      <c r="B178" s="54"/>
      <c r="C178" s="35"/>
      <c r="D178" s="40"/>
      <c r="E178" s="5"/>
      <c r="F178" s="5"/>
      <c r="G178" s="5"/>
    </row>
    <row r="179" spans="1:7" ht="14.25" thickBot="1">
      <c r="A179" s="16"/>
      <c r="B179" s="284"/>
      <c r="C179" s="37"/>
      <c r="D179" s="40"/>
      <c r="E179" s="5"/>
      <c r="F179" s="5"/>
      <c r="G179" s="5"/>
    </row>
    <row r="180" spans="1:4" ht="18" thickBot="1">
      <c r="A180" s="240" t="s">
        <v>39</v>
      </c>
      <c r="B180" s="285"/>
      <c r="C180" s="235"/>
      <c r="D180" s="236"/>
    </row>
    <row r="181" spans="1:4" ht="18" thickBot="1">
      <c r="A181" s="238" t="s">
        <v>80</v>
      </c>
      <c r="B181" s="281"/>
      <c r="C181" s="34"/>
      <c r="D181" s="227"/>
    </row>
    <row r="182" spans="1:4" s="6" customFormat="1" ht="13.5">
      <c r="A182" s="23" t="s">
        <v>211</v>
      </c>
      <c r="B182" s="261">
        <v>5250</v>
      </c>
      <c r="C182" s="32">
        <v>44993</v>
      </c>
      <c r="D182" s="15"/>
    </row>
    <row r="183" spans="1:4" ht="13.5">
      <c r="A183" s="3" t="s">
        <v>104</v>
      </c>
      <c r="B183" s="54">
        <v>6600</v>
      </c>
      <c r="C183" s="32">
        <v>45005</v>
      </c>
      <c r="D183" s="43"/>
    </row>
    <row r="184" spans="1:4" s="6" customFormat="1" ht="13.5">
      <c r="A184" s="15" t="s">
        <v>466</v>
      </c>
      <c r="B184" s="261">
        <v>3300</v>
      </c>
      <c r="C184" s="32">
        <v>45050</v>
      </c>
      <c r="D184" s="2"/>
    </row>
    <row r="185" spans="1:4" s="6" customFormat="1" ht="13.5">
      <c r="A185" s="15" t="s">
        <v>214</v>
      </c>
      <c r="B185" s="261">
        <v>9150</v>
      </c>
      <c r="C185" s="32">
        <v>45055</v>
      </c>
      <c r="D185" s="2"/>
    </row>
    <row r="186" spans="1:4" s="6" customFormat="1" ht="13.5">
      <c r="A186" s="15" t="s">
        <v>466</v>
      </c>
      <c r="B186" s="261">
        <v>2850</v>
      </c>
      <c r="C186" s="32">
        <v>45120</v>
      </c>
      <c r="D186" s="2"/>
    </row>
    <row r="187" spans="1:4" s="6" customFormat="1" ht="13.5">
      <c r="A187" s="15" t="s">
        <v>470</v>
      </c>
      <c r="B187" s="261">
        <v>6600</v>
      </c>
      <c r="C187" s="32">
        <v>45127</v>
      </c>
      <c r="D187" s="2"/>
    </row>
    <row r="188" spans="1:4" s="6" customFormat="1" ht="13.5">
      <c r="A188" s="15" t="s">
        <v>689</v>
      </c>
      <c r="B188" s="261">
        <v>1500</v>
      </c>
      <c r="C188" s="32">
        <v>45131</v>
      </c>
      <c r="D188" s="2"/>
    </row>
    <row r="189" spans="1:4" s="6" customFormat="1" ht="13.5">
      <c r="A189" s="15" t="s">
        <v>463</v>
      </c>
      <c r="B189" s="261">
        <v>5100</v>
      </c>
      <c r="C189" s="32">
        <v>45232</v>
      </c>
      <c r="D189" s="2"/>
    </row>
    <row r="190" spans="1:4" s="6" customFormat="1" ht="13.5">
      <c r="A190" s="15" t="s">
        <v>1289</v>
      </c>
      <c r="B190" s="261">
        <v>15000</v>
      </c>
      <c r="C190" s="32">
        <v>45265</v>
      </c>
      <c r="D190" s="2"/>
    </row>
    <row r="191" spans="1:4" s="6" customFormat="1" ht="13.5">
      <c r="A191" s="15" t="s">
        <v>699</v>
      </c>
      <c r="B191" s="261">
        <v>15000</v>
      </c>
      <c r="C191" s="32">
        <v>45265</v>
      </c>
      <c r="D191" s="2"/>
    </row>
    <row r="192" spans="1:4" s="6" customFormat="1" ht="13.5">
      <c r="A192" s="15" t="s">
        <v>268</v>
      </c>
      <c r="B192" s="261">
        <v>10000</v>
      </c>
      <c r="C192" s="32">
        <v>45265</v>
      </c>
      <c r="D192" s="2"/>
    </row>
    <row r="193" spans="1:4" s="6" customFormat="1" ht="13.5">
      <c r="A193" s="15"/>
      <c r="B193" s="261"/>
      <c r="C193" s="32"/>
      <c r="D193" s="2"/>
    </row>
    <row r="194" spans="1:4" ht="13.5">
      <c r="A194" s="3"/>
      <c r="B194" s="261"/>
      <c r="C194" s="32"/>
      <c r="D194" s="8"/>
    </row>
    <row r="195" spans="1:4" ht="14.25" thickBot="1">
      <c r="A195" s="20"/>
      <c r="B195" s="74"/>
      <c r="C195" s="33"/>
      <c r="D195" s="8"/>
    </row>
    <row r="196" spans="1:4" ht="18" thickBot="1">
      <c r="A196" s="238" t="s">
        <v>81</v>
      </c>
      <c r="B196" s="281"/>
      <c r="C196" s="34"/>
      <c r="D196" s="227"/>
    </row>
    <row r="197" spans="1:4" s="6" customFormat="1" ht="13.5">
      <c r="A197" s="57" t="s">
        <v>122</v>
      </c>
      <c r="B197" s="257">
        <v>10000</v>
      </c>
      <c r="C197" s="32">
        <v>44984</v>
      </c>
      <c r="D197" s="15"/>
    </row>
    <row r="198" spans="1:4" s="6" customFormat="1" ht="13.5">
      <c r="A198" s="3" t="s">
        <v>450</v>
      </c>
      <c r="B198" s="74">
        <v>15000</v>
      </c>
      <c r="C198" s="32">
        <v>45013</v>
      </c>
      <c r="D198" s="2"/>
    </row>
    <row r="199" spans="1:4" s="6" customFormat="1" ht="13.5">
      <c r="A199" s="2" t="s">
        <v>302</v>
      </c>
      <c r="B199" s="54">
        <v>60000</v>
      </c>
      <c r="C199" s="52">
        <v>45035</v>
      </c>
      <c r="D199" s="2"/>
    </row>
    <row r="200" spans="1:4" s="6" customFormat="1" ht="13.5">
      <c r="A200" s="2" t="s">
        <v>211</v>
      </c>
      <c r="B200" s="54">
        <v>25000</v>
      </c>
      <c r="C200" s="52">
        <v>45035</v>
      </c>
      <c r="D200" s="2"/>
    </row>
    <row r="201" spans="1:4" s="6" customFormat="1" ht="13.5">
      <c r="A201" s="2" t="s">
        <v>314</v>
      </c>
      <c r="B201" s="54">
        <v>6000</v>
      </c>
      <c r="C201" s="52">
        <v>45035</v>
      </c>
      <c r="D201" s="2"/>
    </row>
    <row r="202" spans="1:4" s="6" customFormat="1" ht="13.5">
      <c r="A202" s="2" t="s">
        <v>211</v>
      </c>
      <c r="B202" s="54">
        <v>5000</v>
      </c>
      <c r="C202" s="52">
        <v>45079</v>
      </c>
      <c r="D202" s="2"/>
    </row>
    <row r="203" spans="1:4" s="6" customFormat="1" ht="13.5">
      <c r="A203" s="2" t="s">
        <v>761</v>
      </c>
      <c r="B203" s="54">
        <v>15000</v>
      </c>
      <c r="C203" s="52">
        <v>45128</v>
      </c>
      <c r="D203" s="2" t="s">
        <v>800</v>
      </c>
    </row>
    <row r="204" spans="1:4" s="6" customFormat="1" ht="13.5">
      <c r="A204" s="2" t="s">
        <v>858</v>
      </c>
      <c r="B204" s="422">
        <v>20000</v>
      </c>
      <c r="C204" s="52">
        <v>45155</v>
      </c>
      <c r="D204" s="2"/>
    </row>
    <row r="205" spans="1:4" s="6" customFormat="1" ht="13.5">
      <c r="A205" s="2" t="s">
        <v>904</v>
      </c>
      <c r="B205" s="422">
        <v>12000</v>
      </c>
      <c r="C205" s="52">
        <v>45155</v>
      </c>
      <c r="D205" s="2"/>
    </row>
    <row r="206" spans="1:4" s="6" customFormat="1" ht="13.5">
      <c r="A206" s="16" t="s">
        <v>858</v>
      </c>
      <c r="B206" s="74">
        <v>10000</v>
      </c>
      <c r="C206" s="33">
        <v>45162</v>
      </c>
      <c r="D206" s="2"/>
    </row>
    <row r="207" spans="1:4" s="6" customFormat="1" ht="13.5">
      <c r="A207" s="16" t="s">
        <v>1027</v>
      </c>
      <c r="B207" s="74">
        <v>15000</v>
      </c>
      <c r="C207" s="33">
        <v>45175</v>
      </c>
      <c r="D207" s="2"/>
    </row>
    <row r="208" spans="1:4" s="6" customFormat="1" ht="13.5">
      <c r="A208" s="16" t="s">
        <v>1203</v>
      </c>
      <c r="B208" s="74">
        <v>30000</v>
      </c>
      <c r="C208" s="33">
        <v>45230</v>
      </c>
      <c r="D208" s="2"/>
    </row>
    <row r="209" spans="1:4" s="6" customFormat="1" ht="13.5">
      <c r="A209" s="16" t="s">
        <v>122</v>
      </c>
      <c r="B209" s="74">
        <v>3500</v>
      </c>
      <c r="C209" s="33">
        <v>45265</v>
      </c>
      <c r="D209" s="2"/>
    </row>
    <row r="210" spans="1:4" s="6" customFormat="1" ht="13.5">
      <c r="A210" s="16" t="s">
        <v>1249</v>
      </c>
      <c r="B210" s="74">
        <v>10000</v>
      </c>
      <c r="C210" s="33">
        <v>45265</v>
      </c>
      <c r="D210" s="2"/>
    </row>
    <row r="211" spans="1:4" s="6" customFormat="1" ht="13.5">
      <c r="A211" s="16" t="s">
        <v>1299</v>
      </c>
      <c r="B211" s="74">
        <v>7500</v>
      </c>
      <c r="C211" s="33">
        <v>45265</v>
      </c>
      <c r="D211" s="2"/>
    </row>
    <row r="212" spans="1:4" s="6" customFormat="1" ht="13.5">
      <c r="A212" s="16" t="s">
        <v>1302</v>
      </c>
      <c r="B212" s="74">
        <v>10000</v>
      </c>
      <c r="C212" s="33">
        <v>45265</v>
      </c>
      <c r="D212" s="2"/>
    </row>
    <row r="213" spans="1:4" s="6" customFormat="1" ht="13.5">
      <c r="A213" s="16" t="s">
        <v>643</v>
      </c>
      <c r="B213" s="74">
        <v>10000</v>
      </c>
      <c r="C213" s="33">
        <v>45265</v>
      </c>
      <c r="D213" s="2"/>
    </row>
    <row r="214" spans="1:4" s="6" customFormat="1" ht="13.5">
      <c r="A214" s="16" t="s">
        <v>124</v>
      </c>
      <c r="B214" s="74">
        <v>40635</v>
      </c>
      <c r="C214" s="33">
        <v>45265</v>
      </c>
      <c r="D214" s="2" t="s">
        <v>1617</v>
      </c>
    </row>
    <row r="215" spans="1:4" s="6" customFormat="1" ht="13.5">
      <c r="A215" s="16" t="s">
        <v>1246</v>
      </c>
      <c r="B215" s="74">
        <v>10000</v>
      </c>
      <c r="C215" s="33">
        <v>45265</v>
      </c>
      <c r="D215" s="2"/>
    </row>
    <row r="216" spans="1:4" s="6" customFormat="1" ht="13.5">
      <c r="A216" s="16" t="s">
        <v>842</v>
      </c>
      <c r="B216" s="74">
        <v>5000</v>
      </c>
      <c r="C216" s="33">
        <v>45267</v>
      </c>
      <c r="D216" s="2"/>
    </row>
    <row r="217" spans="1:4" s="6" customFormat="1" ht="13.5">
      <c r="A217" s="16" t="s">
        <v>1651</v>
      </c>
      <c r="B217" s="74">
        <v>30000</v>
      </c>
      <c r="C217" s="33">
        <v>45279</v>
      </c>
      <c r="D217" s="2"/>
    </row>
    <row r="218" spans="1:4" ht="13.5">
      <c r="A218" s="16"/>
      <c r="B218" s="74"/>
      <c r="C218" s="33"/>
      <c r="D218" s="8"/>
    </row>
    <row r="219" spans="1:4" ht="14.25" thickBot="1">
      <c r="A219" s="16"/>
      <c r="B219" s="284"/>
      <c r="C219" s="37"/>
      <c r="D219" s="53"/>
    </row>
    <row r="220" spans="1:6" ht="18" thickBot="1">
      <c r="A220" s="240" t="s">
        <v>40</v>
      </c>
      <c r="B220" s="285"/>
      <c r="C220" s="235"/>
      <c r="D220" s="236"/>
      <c r="F220" s="55"/>
    </row>
    <row r="221" spans="1:6" ht="18" thickBot="1">
      <c r="A221" s="239" t="s">
        <v>79</v>
      </c>
      <c r="B221" s="287"/>
      <c r="C221" s="31"/>
      <c r="D221" s="234"/>
      <c r="F221" s="55"/>
    </row>
    <row r="222" spans="1:6" s="6" customFormat="1" ht="15">
      <c r="A222" s="15" t="s">
        <v>124</v>
      </c>
      <c r="B222" s="261">
        <v>6250</v>
      </c>
      <c r="C222" s="36">
        <v>44950</v>
      </c>
      <c r="D222" s="335" t="s">
        <v>165</v>
      </c>
      <c r="F222" s="336"/>
    </row>
    <row r="223" spans="1:6" s="6" customFormat="1" ht="13.5">
      <c r="A223" s="3" t="s">
        <v>205</v>
      </c>
      <c r="B223" s="54">
        <v>6000</v>
      </c>
      <c r="C223" s="52">
        <v>44957</v>
      </c>
      <c r="D223" s="2"/>
      <c r="F223" s="336"/>
    </row>
    <row r="224" spans="1:6" s="6" customFormat="1" ht="13.5">
      <c r="A224" s="23" t="s">
        <v>124</v>
      </c>
      <c r="B224" s="54">
        <v>50000</v>
      </c>
      <c r="C224" s="52">
        <v>44978</v>
      </c>
      <c r="D224" s="2"/>
      <c r="F224" s="336"/>
    </row>
    <row r="225" spans="1:6" s="6" customFormat="1" ht="13.5">
      <c r="A225" s="23" t="s">
        <v>264</v>
      </c>
      <c r="B225" s="54">
        <v>6000</v>
      </c>
      <c r="C225" s="52">
        <v>45007</v>
      </c>
      <c r="D225" s="2"/>
      <c r="F225" s="336"/>
    </row>
    <row r="226" spans="1:6" s="6" customFormat="1" ht="13.5">
      <c r="A226" s="23" t="s">
        <v>103</v>
      </c>
      <c r="B226" s="54">
        <v>6000</v>
      </c>
      <c r="C226" s="52">
        <v>45265</v>
      </c>
      <c r="D226" s="2"/>
      <c r="F226" s="336"/>
    </row>
    <row r="227" spans="1:6" s="6" customFormat="1" ht="13.5">
      <c r="A227" s="23" t="s">
        <v>1438</v>
      </c>
      <c r="B227" s="54">
        <v>5000</v>
      </c>
      <c r="C227" s="52">
        <v>45265</v>
      </c>
      <c r="D227" s="2"/>
      <c r="F227" s="336"/>
    </row>
    <row r="228" spans="1:6" s="6" customFormat="1" ht="13.5">
      <c r="A228" s="23" t="s">
        <v>1439</v>
      </c>
      <c r="B228" s="54">
        <v>6000</v>
      </c>
      <c r="C228" s="52">
        <v>45265</v>
      </c>
      <c r="D228" s="2"/>
      <c r="F228" s="336"/>
    </row>
    <row r="229" spans="1:6" s="6" customFormat="1" ht="13.5">
      <c r="A229" s="23" t="s">
        <v>1440</v>
      </c>
      <c r="B229" s="54">
        <v>10680</v>
      </c>
      <c r="C229" s="52">
        <v>45265</v>
      </c>
      <c r="D229" s="2"/>
      <c r="F229" s="336"/>
    </row>
    <row r="230" spans="1:6" s="6" customFormat="1" ht="13.5">
      <c r="A230" s="23" t="s">
        <v>205</v>
      </c>
      <c r="B230" s="54">
        <v>6000</v>
      </c>
      <c r="C230" s="52">
        <v>45265</v>
      </c>
      <c r="D230" s="2"/>
      <c r="F230" s="336"/>
    </row>
    <row r="231" spans="1:6" s="6" customFormat="1" ht="13.5">
      <c r="A231" s="23" t="s">
        <v>1260</v>
      </c>
      <c r="B231" s="54">
        <v>1265</v>
      </c>
      <c r="C231" s="52">
        <v>45265</v>
      </c>
      <c r="D231" s="2"/>
      <c r="F231" s="336"/>
    </row>
    <row r="232" spans="1:6" s="6" customFormat="1" ht="13.5">
      <c r="A232" s="23" t="s">
        <v>320</v>
      </c>
      <c r="B232" s="54">
        <v>6000</v>
      </c>
      <c r="C232" s="52">
        <v>45265</v>
      </c>
      <c r="D232" s="2"/>
      <c r="F232" s="336"/>
    </row>
    <row r="233" spans="1:6" s="6" customFormat="1" ht="13.5">
      <c r="A233" s="23" t="s">
        <v>264</v>
      </c>
      <c r="B233" s="54">
        <v>6000</v>
      </c>
      <c r="C233" s="52">
        <v>45265</v>
      </c>
      <c r="D233" s="2"/>
      <c r="F233" s="336"/>
    </row>
    <row r="234" spans="1:6" s="6" customFormat="1" ht="13.5">
      <c r="A234" s="23" t="s">
        <v>581</v>
      </c>
      <c r="B234" s="54">
        <v>5000</v>
      </c>
      <c r="C234" s="52">
        <v>45265</v>
      </c>
      <c r="D234" s="2"/>
      <c r="F234" s="336"/>
    </row>
    <row r="235" spans="1:6" s="6" customFormat="1" ht="13.5">
      <c r="A235" s="23" t="s">
        <v>1264</v>
      </c>
      <c r="B235" s="54">
        <v>6000</v>
      </c>
      <c r="C235" s="52">
        <v>45265</v>
      </c>
      <c r="D235" s="2"/>
      <c r="F235" s="336"/>
    </row>
    <row r="236" spans="1:6" s="6" customFormat="1" ht="13.5">
      <c r="A236" s="23" t="s">
        <v>1310</v>
      </c>
      <c r="B236" s="54">
        <v>97000</v>
      </c>
      <c r="C236" s="52">
        <v>45265</v>
      </c>
      <c r="D236" s="2"/>
      <c r="F236" s="336"/>
    </row>
    <row r="237" spans="1:6" s="6" customFormat="1" ht="13.5">
      <c r="A237" s="23" t="s">
        <v>1251</v>
      </c>
      <c r="B237" s="54">
        <v>6000</v>
      </c>
      <c r="C237" s="52">
        <v>45265</v>
      </c>
      <c r="D237" s="2"/>
      <c r="F237" s="336"/>
    </row>
    <row r="238" spans="1:6" s="6" customFormat="1" ht="13.5">
      <c r="A238" s="23" t="s">
        <v>584</v>
      </c>
      <c r="B238" s="54">
        <v>6000</v>
      </c>
      <c r="C238" s="52">
        <v>45267</v>
      </c>
      <c r="D238" s="2"/>
      <c r="F238" s="336"/>
    </row>
    <row r="239" spans="1:6" s="6" customFormat="1" ht="13.5">
      <c r="A239" s="23"/>
      <c r="B239" s="54"/>
      <c r="C239" s="52"/>
      <c r="D239" s="2"/>
      <c r="F239" s="56"/>
    </row>
    <row r="240" spans="1:6" ht="14.25" thickBot="1">
      <c r="A240" s="16"/>
      <c r="B240" s="284"/>
      <c r="C240" s="37"/>
      <c r="D240" s="53"/>
      <c r="F240" s="56"/>
    </row>
    <row r="241" spans="1:4" ht="18" thickBot="1">
      <c r="A241" s="238" t="s">
        <v>78</v>
      </c>
      <c r="B241" s="281"/>
      <c r="C241" s="34"/>
      <c r="D241" s="227"/>
    </row>
    <row r="242" spans="1:4" ht="13.5">
      <c r="A242" s="23" t="s">
        <v>398</v>
      </c>
      <c r="B242" s="261">
        <v>5000</v>
      </c>
      <c r="C242" s="32">
        <v>44986</v>
      </c>
      <c r="D242" s="229"/>
    </row>
    <row r="243" spans="1:4" s="6" customFormat="1" ht="13.5">
      <c r="A243" s="3" t="s">
        <v>488</v>
      </c>
      <c r="B243" s="54">
        <v>15000</v>
      </c>
      <c r="C243" s="32">
        <v>45013</v>
      </c>
      <c r="D243" s="2"/>
    </row>
    <row r="244" spans="1:4" s="6" customFormat="1" ht="13.5">
      <c r="A244" s="16" t="s">
        <v>452</v>
      </c>
      <c r="B244" s="74">
        <v>30000</v>
      </c>
      <c r="C244" s="32">
        <v>45013</v>
      </c>
      <c r="D244" s="43"/>
    </row>
    <row r="245" spans="1:4" s="6" customFormat="1" ht="13.5">
      <c r="A245" s="16" t="s">
        <v>338</v>
      </c>
      <c r="B245" s="74">
        <v>50000</v>
      </c>
      <c r="C245" s="52">
        <v>45035</v>
      </c>
      <c r="D245" s="2"/>
    </row>
    <row r="246" spans="1:4" s="6" customFormat="1" ht="13.5">
      <c r="A246" s="16" t="s">
        <v>310</v>
      </c>
      <c r="B246" s="54">
        <v>5000</v>
      </c>
      <c r="C246" s="52">
        <v>45035</v>
      </c>
      <c r="D246" s="2"/>
    </row>
    <row r="247" spans="1:4" s="6" customFormat="1" ht="13.5">
      <c r="A247" s="16" t="s">
        <v>325</v>
      </c>
      <c r="B247" s="74">
        <v>35000</v>
      </c>
      <c r="C247" s="52">
        <v>45035</v>
      </c>
      <c r="D247" s="43"/>
    </row>
    <row r="248" spans="1:4" s="6" customFormat="1" ht="13.5">
      <c r="A248" s="2" t="s">
        <v>103</v>
      </c>
      <c r="B248" s="54">
        <v>11757</v>
      </c>
      <c r="C248" s="52">
        <v>45074</v>
      </c>
      <c r="D248" s="411"/>
    </row>
    <row r="249" spans="1:4" s="6" customFormat="1" ht="13.5">
      <c r="A249" s="2" t="s">
        <v>323</v>
      </c>
      <c r="B249" s="54">
        <v>30000</v>
      </c>
      <c r="C249" s="52">
        <v>45110</v>
      </c>
      <c r="D249" s="411"/>
    </row>
    <row r="250" spans="1:4" s="6" customFormat="1" ht="13.5">
      <c r="A250" s="218" t="s">
        <v>905</v>
      </c>
      <c r="B250" s="422">
        <v>17000</v>
      </c>
      <c r="C250" s="52">
        <v>45155</v>
      </c>
      <c r="D250" s="411"/>
    </row>
    <row r="251" spans="1:4" s="6" customFormat="1" ht="13.5">
      <c r="A251" s="218" t="s">
        <v>942</v>
      </c>
      <c r="B251" s="54">
        <v>15000</v>
      </c>
      <c r="C251" s="52">
        <v>45170</v>
      </c>
      <c r="D251" s="411"/>
    </row>
    <row r="252" spans="1:4" s="6" customFormat="1" ht="13.5">
      <c r="A252" s="218" t="s">
        <v>1026</v>
      </c>
      <c r="B252" s="54">
        <v>15000</v>
      </c>
      <c r="C252" s="52">
        <v>45175</v>
      </c>
      <c r="D252" s="411" t="s">
        <v>1625</v>
      </c>
    </row>
    <row r="253" spans="1:4" s="6" customFormat="1" ht="13.5">
      <c r="A253" s="218" t="s">
        <v>1089</v>
      </c>
      <c r="B253" s="54">
        <v>15000</v>
      </c>
      <c r="C253" s="52">
        <v>45201</v>
      </c>
      <c r="D253" s="411"/>
    </row>
    <row r="254" spans="1:4" s="6" customFormat="1" ht="13.5">
      <c r="A254" s="218" t="s">
        <v>621</v>
      </c>
      <c r="B254" s="54">
        <v>15000</v>
      </c>
      <c r="C254" s="52">
        <v>45209</v>
      </c>
      <c r="D254" s="411"/>
    </row>
    <row r="255" spans="1:4" s="6" customFormat="1" ht="13.5">
      <c r="A255" s="218" t="s">
        <v>695</v>
      </c>
      <c r="B255" s="54">
        <v>30000</v>
      </c>
      <c r="C255" s="52">
        <v>45209</v>
      </c>
      <c r="D255" s="411"/>
    </row>
    <row r="256" spans="1:4" s="6" customFormat="1" ht="13.5">
      <c r="A256" s="218" t="s">
        <v>810</v>
      </c>
      <c r="B256" s="54">
        <v>15000</v>
      </c>
      <c r="C256" s="52">
        <v>45209</v>
      </c>
      <c r="D256" s="411"/>
    </row>
    <row r="257" spans="1:4" s="6" customFormat="1" ht="13.5">
      <c r="A257" s="218" t="s">
        <v>408</v>
      </c>
      <c r="B257" s="54">
        <v>15000</v>
      </c>
      <c r="C257" s="52">
        <v>45209</v>
      </c>
      <c r="D257" s="411"/>
    </row>
    <row r="258" spans="1:4" s="6" customFormat="1" ht="13.5">
      <c r="A258" s="218" t="s">
        <v>1103</v>
      </c>
      <c r="B258" s="54">
        <v>15000</v>
      </c>
      <c r="C258" s="52">
        <v>45209</v>
      </c>
      <c r="D258" s="411"/>
    </row>
    <row r="259" spans="1:4" s="6" customFormat="1" ht="13.5">
      <c r="A259" s="218" t="s">
        <v>265</v>
      </c>
      <c r="B259" s="54">
        <v>15000</v>
      </c>
      <c r="C259" s="52">
        <v>45209</v>
      </c>
      <c r="D259" s="411"/>
    </row>
    <row r="260" spans="1:4" s="6" customFormat="1" ht="13.5">
      <c r="A260" s="218" t="s">
        <v>935</v>
      </c>
      <c r="B260" s="54">
        <v>20000</v>
      </c>
      <c r="C260" s="52">
        <v>45218</v>
      </c>
      <c r="D260" s="411"/>
    </row>
    <row r="261" spans="1:4" s="6" customFormat="1" ht="13.5">
      <c r="A261" s="218" t="s">
        <v>1200</v>
      </c>
      <c r="B261" s="54">
        <v>15000</v>
      </c>
      <c r="C261" s="52">
        <v>45230</v>
      </c>
      <c r="D261" s="411"/>
    </row>
    <row r="262" spans="1:4" s="6" customFormat="1" ht="13.5">
      <c r="A262" s="218" t="s">
        <v>1201</v>
      </c>
      <c r="B262" s="54">
        <v>30000</v>
      </c>
      <c r="C262" s="52">
        <v>45230</v>
      </c>
      <c r="D262" s="411"/>
    </row>
    <row r="263" spans="1:4" s="6" customFormat="1" ht="13.5">
      <c r="A263" s="218" t="s">
        <v>1202</v>
      </c>
      <c r="B263" s="54">
        <v>30000</v>
      </c>
      <c r="C263" s="52">
        <v>45230</v>
      </c>
      <c r="D263" s="411"/>
    </row>
    <row r="264" spans="1:4" s="6" customFormat="1" ht="13.5">
      <c r="A264" s="218" t="s">
        <v>1204</v>
      </c>
      <c r="B264" s="54">
        <v>15000</v>
      </c>
      <c r="C264" s="52">
        <v>45230</v>
      </c>
      <c r="D264" s="411"/>
    </row>
    <row r="265" spans="1:4" s="6" customFormat="1" ht="13.5">
      <c r="A265" s="218" t="s">
        <v>796</v>
      </c>
      <c r="B265" s="54">
        <v>15000</v>
      </c>
      <c r="C265" s="52">
        <v>45230</v>
      </c>
      <c r="D265" s="411"/>
    </row>
    <row r="266" spans="1:4" s="6" customFormat="1" ht="13.5">
      <c r="A266" s="218" t="s">
        <v>872</v>
      </c>
      <c r="B266" s="54">
        <v>15000</v>
      </c>
      <c r="C266" s="52">
        <v>45258</v>
      </c>
      <c r="D266" s="411"/>
    </row>
    <row r="267" spans="1:4" s="6" customFormat="1" ht="13.5">
      <c r="A267" s="218" t="s">
        <v>1431</v>
      </c>
      <c r="B267" s="54">
        <v>30000</v>
      </c>
      <c r="C267" s="52">
        <v>45258</v>
      </c>
      <c r="D267" s="411"/>
    </row>
    <row r="268" spans="1:4" s="6" customFormat="1" ht="13.5">
      <c r="A268" s="218" t="s">
        <v>736</v>
      </c>
      <c r="B268" s="54">
        <v>30000</v>
      </c>
      <c r="C268" s="52">
        <v>45258</v>
      </c>
      <c r="D268" s="411"/>
    </row>
    <row r="269" spans="1:4" s="6" customFormat="1" ht="13.5">
      <c r="A269" s="218" t="s">
        <v>815</v>
      </c>
      <c r="B269" s="54">
        <v>30000</v>
      </c>
      <c r="C269" s="52">
        <v>45258</v>
      </c>
      <c r="D269" s="411"/>
    </row>
    <row r="270" spans="1:4" s="6" customFormat="1" ht="13.5">
      <c r="A270" s="218" t="s">
        <v>1441</v>
      </c>
      <c r="B270" s="54">
        <v>15000</v>
      </c>
      <c r="C270" s="52">
        <v>45265</v>
      </c>
      <c r="D270" s="411"/>
    </row>
    <row r="271" spans="1:4" s="6" customFormat="1" ht="13.5">
      <c r="A271" s="218" t="s">
        <v>1267</v>
      </c>
      <c r="B271" s="54">
        <v>10000</v>
      </c>
      <c r="C271" s="52">
        <v>45265</v>
      </c>
      <c r="D271" s="411"/>
    </row>
    <row r="272" spans="1:4" s="6" customFormat="1" ht="13.5">
      <c r="A272" s="218" t="s">
        <v>1269</v>
      </c>
      <c r="B272" s="54">
        <v>15000</v>
      </c>
      <c r="C272" s="52">
        <v>45265</v>
      </c>
      <c r="D272" s="411"/>
    </row>
    <row r="273" spans="1:4" s="6" customFormat="1" ht="13.5">
      <c r="A273" s="218" t="s">
        <v>1271</v>
      </c>
      <c r="B273" s="54">
        <v>12000</v>
      </c>
      <c r="C273" s="52">
        <v>45265</v>
      </c>
      <c r="D273" s="411"/>
    </row>
    <row r="274" spans="1:4" s="6" customFormat="1" ht="13.5">
      <c r="A274" s="218" t="s">
        <v>1650</v>
      </c>
      <c r="B274" s="54">
        <v>15000</v>
      </c>
      <c r="C274" s="52">
        <v>45279</v>
      </c>
      <c r="D274" s="15"/>
    </row>
    <row r="275" spans="1:4" ht="12.75" customHeight="1">
      <c r="A275" s="2"/>
      <c r="B275" s="54"/>
      <c r="C275" s="52"/>
      <c r="D275" s="8"/>
    </row>
    <row r="276" spans="1:4" ht="14.25" thickBot="1">
      <c r="A276" s="16"/>
      <c r="B276" s="434"/>
      <c r="C276" s="435"/>
      <c r="D276" s="53"/>
    </row>
    <row r="277" spans="1:4" ht="18" thickBot="1">
      <c r="A277" s="240" t="s">
        <v>41</v>
      </c>
      <c r="B277" s="285"/>
      <c r="C277" s="235"/>
      <c r="D277" s="236"/>
    </row>
    <row r="278" spans="1:4" s="6" customFormat="1" ht="18" thickBot="1">
      <c r="A278" s="427" t="s">
        <v>77</v>
      </c>
      <c r="B278" s="287"/>
      <c r="C278" s="31"/>
      <c r="D278" s="234"/>
    </row>
    <row r="279" spans="1:4" ht="13.5">
      <c r="A279" s="3" t="s">
        <v>907</v>
      </c>
      <c r="B279" s="420">
        <v>98755</v>
      </c>
      <c r="C279" s="33">
        <v>45155</v>
      </c>
      <c r="D279" s="8"/>
    </row>
    <row r="280" spans="1:4" s="6" customFormat="1" ht="13.5">
      <c r="A280" s="23" t="s">
        <v>1442</v>
      </c>
      <c r="B280" s="54">
        <v>15000</v>
      </c>
      <c r="C280" s="35">
        <v>45265</v>
      </c>
      <c r="D280" s="2"/>
    </row>
    <row r="281" spans="1:4" s="6" customFormat="1" ht="13.5">
      <c r="A281" s="23" t="s">
        <v>1443</v>
      </c>
      <c r="B281" s="54">
        <v>15000</v>
      </c>
      <c r="C281" s="35">
        <v>45265</v>
      </c>
      <c r="D281" s="2"/>
    </row>
    <row r="282" spans="1:4" s="6" customFormat="1" ht="13.5">
      <c r="A282" s="23" t="s">
        <v>1444</v>
      </c>
      <c r="B282" s="54">
        <v>15000</v>
      </c>
      <c r="C282" s="35">
        <v>45265</v>
      </c>
      <c r="D282" s="2"/>
    </row>
    <row r="283" spans="1:4" s="6" customFormat="1" ht="13.5">
      <c r="A283" s="23" t="s">
        <v>560</v>
      </c>
      <c r="B283" s="54">
        <v>5700</v>
      </c>
      <c r="C283" s="35">
        <v>45265</v>
      </c>
      <c r="D283" s="2"/>
    </row>
    <row r="284" spans="1:4" s="6" customFormat="1" ht="13.5">
      <c r="A284" s="23" t="s">
        <v>1282</v>
      </c>
      <c r="B284" s="54">
        <v>13000</v>
      </c>
      <c r="C284" s="35">
        <v>45265</v>
      </c>
      <c r="D284" s="2"/>
    </row>
    <row r="285" spans="1:4" s="6" customFormat="1" ht="13.5">
      <c r="A285" s="23" t="s">
        <v>512</v>
      </c>
      <c r="B285" s="54">
        <v>15000</v>
      </c>
      <c r="C285" s="35">
        <v>45265</v>
      </c>
      <c r="D285" s="2"/>
    </row>
    <row r="286" spans="1:4" s="6" customFormat="1" ht="13.5">
      <c r="A286" s="23" t="s">
        <v>205</v>
      </c>
      <c r="B286" s="54">
        <v>15000</v>
      </c>
      <c r="C286" s="35">
        <v>45265</v>
      </c>
      <c r="D286" s="2"/>
    </row>
    <row r="287" spans="1:4" s="6" customFormat="1" ht="13.5">
      <c r="A287" s="23" t="s">
        <v>347</v>
      </c>
      <c r="B287" s="54">
        <v>15000</v>
      </c>
      <c r="C287" s="35">
        <v>45265</v>
      </c>
      <c r="D287" s="2"/>
    </row>
    <row r="288" spans="1:4" s="6" customFormat="1" ht="13.5">
      <c r="A288" s="23" t="s">
        <v>584</v>
      </c>
      <c r="B288" s="54">
        <v>15000</v>
      </c>
      <c r="C288" s="35">
        <v>45267</v>
      </c>
      <c r="D288" s="2"/>
    </row>
    <row r="289" spans="1:4" ht="13.5">
      <c r="A289" s="23"/>
      <c r="B289" s="54"/>
      <c r="C289" s="35"/>
      <c r="D289" s="41"/>
    </row>
    <row r="290" spans="1:4" ht="14.25" thickBot="1">
      <c r="A290" s="15"/>
      <c r="B290" s="284"/>
      <c r="C290" s="37"/>
      <c r="D290" s="228"/>
    </row>
    <row r="291" spans="1:4" ht="18" thickBot="1">
      <c r="A291" s="238" t="s">
        <v>76</v>
      </c>
      <c r="B291" s="281"/>
      <c r="C291" s="34"/>
      <c r="D291" s="227"/>
    </row>
    <row r="292" spans="1:4" s="6" customFormat="1" ht="13.5">
      <c r="A292" s="3" t="s">
        <v>906</v>
      </c>
      <c r="B292" s="420">
        <v>25000</v>
      </c>
      <c r="C292" s="52">
        <v>45155</v>
      </c>
      <c r="D292" s="2"/>
    </row>
    <row r="293" spans="1:4" s="6" customFormat="1" ht="13.5">
      <c r="A293" s="2" t="s">
        <v>827</v>
      </c>
      <c r="B293" s="54">
        <v>15000</v>
      </c>
      <c r="C293" s="52">
        <v>45230</v>
      </c>
      <c r="D293" s="2"/>
    </row>
    <row r="294" spans="1:4" s="6" customFormat="1" ht="13.5">
      <c r="A294" s="2" t="s">
        <v>811</v>
      </c>
      <c r="B294" s="54">
        <v>15000</v>
      </c>
      <c r="C294" s="33">
        <v>45230</v>
      </c>
      <c r="D294" s="2"/>
    </row>
    <row r="295" spans="1:4" s="6" customFormat="1" ht="13.5">
      <c r="A295" s="23" t="s">
        <v>1244</v>
      </c>
      <c r="B295" s="54">
        <v>15000</v>
      </c>
      <c r="C295" s="35">
        <v>45265</v>
      </c>
      <c r="D295" s="2"/>
    </row>
    <row r="296" spans="1:4" ht="13.5">
      <c r="A296" s="3"/>
      <c r="B296" s="74"/>
      <c r="C296" s="33"/>
      <c r="D296" s="8"/>
    </row>
    <row r="297" spans="1:4" ht="13.5">
      <c r="A297" s="3"/>
      <c r="B297" s="74"/>
      <c r="C297" s="33"/>
      <c r="D297" s="8"/>
    </row>
    <row r="298" spans="1:4" ht="14.25" thickBot="1">
      <c r="A298" s="3"/>
      <c r="B298" s="74"/>
      <c r="C298" s="33"/>
      <c r="D298" s="53"/>
    </row>
    <row r="299" spans="1:4" ht="18" thickBot="1">
      <c r="A299" s="237" t="s">
        <v>75</v>
      </c>
      <c r="B299" s="281"/>
      <c r="C299" s="34"/>
      <c r="D299" s="227"/>
    </row>
    <row r="300" spans="1:4" s="6" customFormat="1" ht="13.5">
      <c r="A300" s="2" t="s">
        <v>131</v>
      </c>
      <c r="B300" s="54">
        <v>5000</v>
      </c>
      <c r="C300" s="35">
        <v>44937</v>
      </c>
      <c r="D300" s="15"/>
    </row>
    <row r="301" spans="1:4" s="6" customFormat="1" ht="13.5">
      <c r="A301" s="15" t="s">
        <v>268</v>
      </c>
      <c r="B301" s="261">
        <v>2162</v>
      </c>
      <c r="C301" s="415">
        <v>44993</v>
      </c>
      <c r="D301" s="15"/>
    </row>
    <row r="302" spans="1:4" s="6" customFormat="1" ht="13.5">
      <c r="A302" s="2" t="s">
        <v>268</v>
      </c>
      <c r="B302" s="54">
        <v>2310</v>
      </c>
      <c r="C302" s="415">
        <v>45007</v>
      </c>
      <c r="D302" s="2"/>
    </row>
    <row r="303" spans="1:4" s="6" customFormat="1" ht="13.5">
      <c r="A303" s="2" t="s">
        <v>356</v>
      </c>
      <c r="B303" s="54">
        <v>5000</v>
      </c>
      <c r="C303" s="415">
        <v>44999</v>
      </c>
      <c r="D303" s="2"/>
    </row>
    <row r="304" spans="1:4" s="6" customFormat="1" ht="13.5">
      <c r="A304" s="2" t="s">
        <v>637</v>
      </c>
      <c r="B304" s="54">
        <v>4500</v>
      </c>
      <c r="C304" s="415">
        <v>45054</v>
      </c>
      <c r="D304" s="2"/>
    </row>
    <row r="305" spans="1:4" s="6" customFormat="1" ht="13.5">
      <c r="A305" s="2" t="s">
        <v>351</v>
      </c>
      <c r="B305" s="54">
        <v>770</v>
      </c>
      <c r="C305" s="415">
        <v>44999</v>
      </c>
      <c r="D305" s="2"/>
    </row>
    <row r="306" spans="1:4" s="6" customFormat="1" ht="13.5">
      <c r="A306" s="2" t="s">
        <v>103</v>
      </c>
      <c r="B306" s="54">
        <v>5000</v>
      </c>
      <c r="C306" s="415">
        <v>45255</v>
      </c>
      <c r="D306" s="2"/>
    </row>
    <row r="307" spans="1:4" s="6" customFormat="1" ht="13.5">
      <c r="A307" s="2" t="s">
        <v>103</v>
      </c>
      <c r="B307" s="54">
        <v>770</v>
      </c>
      <c r="C307" s="337">
        <v>44999</v>
      </c>
      <c r="D307" s="2"/>
    </row>
    <row r="308" spans="1:4" s="6" customFormat="1" ht="13.5">
      <c r="A308" s="2" t="s">
        <v>513</v>
      </c>
      <c r="B308" s="54">
        <v>5000</v>
      </c>
      <c r="C308" s="337">
        <v>45028</v>
      </c>
      <c r="D308" s="2"/>
    </row>
    <row r="309" spans="1:4" s="6" customFormat="1" ht="13.5">
      <c r="A309" s="2" t="s">
        <v>104</v>
      </c>
      <c r="B309" s="54">
        <v>6000</v>
      </c>
      <c r="C309" s="337">
        <v>44986</v>
      </c>
      <c r="D309" s="2"/>
    </row>
    <row r="310" spans="1:4" s="6" customFormat="1" ht="13.5">
      <c r="A310" s="2" t="s">
        <v>353</v>
      </c>
      <c r="B310" s="54">
        <v>770</v>
      </c>
      <c r="C310" s="337">
        <v>44999</v>
      </c>
      <c r="D310" s="2"/>
    </row>
    <row r="311" spans="1:4" s="6" customFormat="1" ht="13.5">
      <c r="A311" s="16" t="s">
        <v>751</v>
      </c>
      <c r="B311" s="74">
        <v>3450</v>
      </c>
      <c r="C311" s="338">
        <v>45118</v>
      </c>
      <c r="D311" s="2" t="s">
        <v>748</v>
      </c>
    </row>
    <row r="312" spans="1:4" s="6" customFormat="1" ht="13.5">
      <c r="A312" s="16" t="s">
        <v>588</v>
      </c>
      <c r="B312" s="74">
        <v>2000</v>
      </c>
      <c r="C312" s="338">
        <v>45042</v>
      </c>
      <c r="D312" s="2"/>
    </row>
    <row r="313" spans="1:4" s="6" customFormat="1" ht="13.5">
      <c r="A313" s="16" t="s">
        <v>245</v>
      </c>
      <c r="B313" s="74">
        <v>2703.29</v>
      </c>
      <c r="C313" s="338">
        <v>44981</v>
      </c>
      <c r="D313" s="2"/>
    </row>
    <row r="314" spans="1:4" s="6" customFormat="1" ht="13.5">
      <c r="A314" s="16" t="s">
        <v>266</v>
      </c>
      <c r="B314" s="74">
        <v>9500</v>
      </c>
      <c r="C314" s="338">
        <v>44990</v>
      </c>
      <c r="D314" s="2"/>
    </row>
    <row r="315" spans="1:4" s="6" customFormat="1" ht="13.5">
      <c r="A315" s="16" t="s">
        <v>244</v>
      </c>
      <c r="B315" s="74">
        <v>3828.78</v>
      </c>
      <c r="C315" s="338">
        <v>44980</v>
      </c>
      <c r="D315" s="2"/>
    </row>
    <row r="316" spans="1:4" s="6" customFormat="1" ht="13.5">
      <c r="A316" s="16" t="s">
        <v>243</v>
      </c>
      <c r="B316" s="74">
        <v>5000</v>
      </c>
      <c r="C316" s="338">
        <v>44978</v>
      </c>
      <c r="D316" s="2"/>
    </row>
    <row r="317" spans="1:4" s="6" customFormat="1" ht="13.5">
      <c r="A317" s="16" t="s">
        <v>587</v>
      </c>
      <c r="B317" s="74">
        <v>2000</v>
      </c>
      <c r="C317" s="338">
        <v>45042</v>
      </c>
      <c r="D317" s="2"/>
    </row>
    <row r="318" spans="1:4" s="6" customFormat="1" ht="13.5">
      <c r="A318" s="16" t="s">
        <v>644</v>
      </c>
      <c r="B318" s="74">
        <v>5000</v>
      </c>
      <c r="C318" s="338">
        <v>45055</v>
      </c>
      <c r="D318" s="2"/>
    </row>
    <row r="319" spans="1:4" s="6" customFormat="1" ht="13.5">
      <c r="A319" s="16" t="s">
        <v>399</v>
      </c>
      <c r="B319" s="74">
        <v>5000</v>
      </c>
      <c r="C319" s="338">
        <v>44986</v>
      </c>
      <c r="D319" s="2"/>
    </row>
    <row r="320" spans="1:4" s="6" customFormat="1" ht="13.5">
      <c r="A320" s="16" t="s">
        <v>499</v>
      </c>
      <c r="B320" s="74">
        <v>4500</v>
      </c>
      <c r="C320" s="338">
        <v>45118</v>
      </c>
      <c r="D320" s="2" t="s">
        <v>748</v>
      </c>
    </row>
    <row r="321" spans="1:4" s="6" customFormat="1" ht="13.5">
      <c r="A321" s="16" t="s">
        <v>583</v>
      </c>
      <c r="B321" s="74">
        <v>2000</v>
      </c>
      <c r="C321" s="338">
        <v>45042</v>
      </c>
      <c r="D321" s="2"/>
    </row>
    <row r="322" spans="1:4" s="6" customFormat="1" ht="13.5">
      <c r="A322" s="16" t="s">
        <v>352</v>
      </c>
      <c r="B322" s="74">
        <v>770</v>
      </c>
      <c r="C322" s="338">
        <v>44999</v>
      </c>
      <c r="D322" s="2"/>
    </row>
    <row r="323" spans="1:4" s="6" customFormat="1" ht="13.5">
      <c r="A323" s="16" t="s">
        <v>569</v>
      </c>
      <c r="B323" s="74">
        <v>3000</v>
      </c>
      <c r="C323" s="338">
        <v>45035</v>
      </c>
      <c r="D323" s="2"/>
    </row>
    <row r="324" spans="1:4" s="6" customFormat="1" ht="13.5">
      <c r="A324" s="16" t="s">
        <v>267</v>
      </c>
      <c r="B324" s="74">
        <v>5000</v>
      </c>
      <c r="C324" s="338">
        <v>44993</v>
      </c>
      <c r="D324" s="2"/>
    </row>
    <row r="325" spans="1:4" s="6" customFormat="1" ht="13.5">
      <c r="A325" s="16" t="s">
        <v>676</v>
      </c>
      <c r="B325" s="74">
        <v>2674</v>
      </c>
      <c r="C325" s="338">
        <v>45076</v>
      </c>
      <c r="D325" s="2"/>
    </row>
    <row r="326" spans="1:4" s="6" customFormat="1" ht="13.5">
      <c r="A326" s="16" t="s">
        <v>512</v>
      </c>
      <c r="B326" s="74">
        <v>5000</v>
      </c>
      <c r="C326" s="338">
        <v>45028</v>
      </c>
      <c r="D326" s="2"/>
    </row>
    <row r="327" spans="1:4" s="6" customFormat="1" ht="13.5">
      <c r="A327" s="16" t="s">
        <v>312</v>
      </c>
      <c r="B327" s="74">
        <v>2000</v>
      </c>
      <c r="C327" s="338">
        <v>45042</v>
      </c>
      <c r="D327" s="2"/>
    </row>
    <row r="328" spans="1:4" s="6" customFormat="1" ht="13.5">
      <c r="A328" s="16" t="s">
        <v>357</v>
      </c>
      <c r="B328" s="74">
        <v>6900</v>
      </c>
      <c r="C328" s="338">
        <v>45005</v>
      </c>
      <c r="D328" s="2"/>
    </row>
    <row r="329" spans="1:4" s="6" customFormat="1" ht="13.5">
      <c r="A329" s="16" t="s">
        <v>643</v>
      </c>
      <c r="B329" s="74">
        <v>2000</v>
      </c>
      <c r="C329" s="338">
        <v>45055</v>
      </c>
      <c r="D329" s="2"/>
    </row>
    <row r="330" spans="1:4" s="6" customFormat="1" ht="13.5">
      <c r="A330" s="16" t="s">
        <v>643</v>
      </c>
      <c r="B330" s="74">
        <v>4600</v>
      </c>
      <c r="C330" s="338">
        <v>45069</v>
      </c>
      <c r="D330" s="2"/>
    </row>
    <row r="331" spans="1:4" s="6" customFormat="1" ht="13.5">
      <c r="A331" s="16" t="s">
        <v>242</v>
      </c>
      <c r="B331" s="74">
        <v>5000</v>
      </c>
      <c r="C331" s="338">
        <v>44978</v>
      </c>
      <c r="D331" s="2"/>
    </row>
    <row r="332" spans="1:4" s="6" customFormat="1" ht="13.5">
      <c r="A332" s="16" t="s">
        <v>111</v>
      </c>
      <c r="B332" s="74">
        <v>3965</v>
      </c>
      <c r="C332" s="338">
        <v>44999</v>
      </c>
      <c r="D332" s="2"/>
    </row>
    <row r="333" spans="1:4" s="6" customFormat="1" ht="13.5">
      <c r="A333" s="16" t="s">
        <v>111</v>
      </c>
      <c r="B333" s="74">
        <v>1625</v>
      </c>
      <c r="C333" s="338">
        <v>45043</v>
      </c>
      <c r="D333" s="2"/>
    </row>
    <row r="334" spans="1:4" s="6" customFormat="1" ht="13.5">
      <c r="A334" s="16" t="s">
        <v>111</v>
      </c>
      <c r="B334" s="74">
        <v>11500</v>
      </c>
      <c r="C334" s="338">
        <v>45084</v>
      </c>
      <c r="D334" s="2"/>
    </row>
    <row r="335" spans="1:4" s="6" customFormat="1" ht="13.5">
      <c r="A335" s="16" t="s">
        <v>205</v>
      </c>
      <c r="B335" s="74">
        <v>5000</v>
      </c>
      <c r="C335" s="338">
        <v>45042</v>
      </c>
      <c r="D335" s="2"/>
    </row>
    <row r="336" spans="1:4" s="6" customFormat="1" ht="13.5">
      <c r="A336" s="16" t="s">
        <v>134</v>
      </c>
      <c r="B336" s="74">
        <v>5000</v>
      </c>
      <c r="C336" s="33">
        <v>44943</v>
      </c>
      <c r="D336" s="2"/>
    </row>
    <row r="337" spans="1:4" s="6" customFormat="1" ht="13.5">
      <c r="A337" s="16" t="s">
        <v>699</v>
      </c>
      <c r="B337" s="74">
        <v>5000</v>
      </c>
      <c r="C337" s="338">
        <v>45084</v>
      </c>
      <c r="D337" s="2"/>
    </row>
    <row r="338" spans="1:4" s="6" customFormat="1" ht="13.5">
      <c r="A338" s="16" t="s">
        <v>114</v>
      </c>
      <c r="B338" s="74">
        <v>5000</v>
      </c>
      <c r="C338" s="338">
        <v>44981</v>
      </c>
      <c r="D338" s="2" t="s">
        <v>290</v>
      </c>
    </row>
    <row r="339" spans="1:4" s="6" customFormat="1" ht="13.5">
      <c r="A339" s="16" t="s">
        <v>570</v>
      </c>
      <c r="B339" s="74">
        <v>4700</v>
      </c>
      <c r="C339" s="338">
        <v>45035</v>
      </c>
      <c r="D339" s="2"/>
    </row>
    <row r="340" spans="1:4" s="6" customFormat="1" ht="13.5">
      <c r="A340" s="16" t="s">
        <v>129</v>
      </c>
      <c r="B340" s="74">
        <v>5000</v>
      </c>
      <c r="C340" s="33">
        <v>44943</v>
      </c>
      <c r="D340" s="2"/>
    </row>
    <row r="341" spans="1:4" s="6" customFormat="1" ht="13.5">
      <c r="A341" s="16" t="s">
        <v>129</v>
      </c>
      <c r="B341" s="74">
        <v>1800</v>
      </c>
      <c r="C341" s="33">
        <v>44943</v>
      </c>
      <c r="D341" s="2"/>
    </row>
    <row r="342" spans="1:4" s="6" customFormat="1" ht="13.5">
      <c r="A342" s="16" t="s">
        <v>129</v>
      </c>
      <c r="B342" s="74">
        <v>5000</v>
      </c>
      <c r="C342" s="33">
        <v>45255</v>
      </c>
      <c r="D342" s="2"/>
    </row>
    <row r="343" spans="1:4" s="6" customFormat="1" ht="13.5">
      <c r="A343" s="16" t="s">
        <v>225</v>
      </c>
      <c r="B343" s="74">
        <v>4500</v>
      </c>
      <c r="C343" s="338">
        <v>44973</v>
      </c>
      <c r="D343" s="2"/>
    </row>
    <row r="344" spans="1:4" s="6" customFormat="1" ht="13.5">
      <c r="A344" s="16" t="s">
        <v>118</v>
      </c>
      <c r="B344" s="74">
        <v>5000</v>
      </c>
      <c r="C344" s="338">
        <v>45035</v>
      </c>
      <c r="D344" s="2"/>
    </row>
    <row r="345" spans="1:4" s="6" customFormat="1" ht="13.5">
      <c r="A345" s="16" t="s">
        <v>118</v>
      </c>
      <c r="B345" s="74">
        <v>5000</v>
      </c>
      <c r="C345" s="338">
        <v>45097</v>
      </c>
      <c r="D345" s="2" t="s">
        <v>722</v>
      </c>
    </row>
    <row r="346" spans="1:4" s="6" customFormat="1" ht="13.5">
      <c r="A346" s="16" t="s">
        <v>118</v>
      </c>
      <c r="B346" s="74">
        <v>3600</v>
      </c>
      <c r="C346" s="338">
        <v>45126</v>
      </c>
      <c r="D346" s="2" t="s">
        <v>748</v>
      </c>
    </row>
    <row r="347" spans="1:4" s="6" customFormat="1" ht="13.5">
      <c r="A347" s="16" t="s">
        <v>318</v>
      </c>
      <c r="B347" s="74">
        <v>770</v>
      </c>
      <c r="C347" s="338">
        <v>44999</v>
      </c>
      <c r="D347" s="2"/>
    </row>
    <row r="348" spans="1:4" s="6" customFormat="1" ht="13.5">
      <c r="A348" s="16" t="s">
        <v>320</v>
      </c>
      <c r="B348" s="74">
        <v>2000</v>
      </c>
      <c r="C348" s="338">
        <v>45084</v>
      </c>
      <c r="D348" s="2"/>
    </row>
    <row r="349" spans="1:4" s="6" customFormat="1" ht="13.5">
      <c r="A349" s="20" t="s">
        <v>168</v>
      </c>
      <c r="B349" s="74">
        <v>5000</v>
      </c>
      <c r="C349" s="33">
        <v>45255</v>
      </c>
      <c r="D349" s="2"/>
    </row>
    <row r="350" spans="1:4" s="6" customFormat="1" ht="13.5">
      <c r="A350" s="16" t="s">
        <v>264</v>
      </c>
      <c r="B350" s="74">
        <v>5000</v>
      </c>
      <c r="C350" s="338">
        <v>44986</v>
      </c>
      <c r="D350" s="2"/>
    </row>
    <row r="351" spans="1:4" s="6" customFormat="1" ht="13.5">
      <c r="A351" s="16" t="s">
        <v>214</v>
      </c>
      <c r="B351" s="74">
        <v>5000</v>
      </c>
      <c r="C351" s="338">
        <v>44965</v>
      </c>
      <c r="D351" s="2"/>
    </row>
    <row r="352" spans="1:4" s="6" customFormat="1" ht="13.5">
      <c r="A352" s="16" t="s">
        <v>120</v>
      </c>
      <c r="B352" s="74">
        <v>1540</v>
      </c>
      <c r="C352" s="338">
        <v>44999</v>
      </c>
      <c r="D352" s="2"/>
    </row>
    <row r="353" spans="1:4" s="6" customFormat="1" ht="13.5">
      <c r="A353" s="16" t="s">
        <v>355</v>
      </c>
      <c r="B353" s="74">
        <v>770</v>
      </c>
      <c r="C353" s="338">
        <v>44999</v>
      </c>
      <c r="D353" s="2"/>
    </row>
    <row r="354" spans="1:4" s="6" customFormat="1" ht="13.5">
      <c r="A354" s="16" t="s">
        <v>497</v>
      </c>
      <c r="B354" s="74">
        <v>17392.5</v>
      </c>
      <c r="C354" s="338">
        <v>45031</v>
      </c>
      <c r="D354" s="2"/>
    </row>
    <row r="355" spans="1:4" s="6" customFormat="1" ht="13.5">
      <c r="A355" s="16" t="s">
        <v>204</v>
      </c>
      <c r="B355" s="74">
        <v>2000</v>
      </c>
      <c r="C355" s="338">
        <v>45042</v>
      </c>
      <c r="D355" s="2"/>
    </row>
    <row r="356" spans="1:4" s="6" customFormat="1" ht="13.5">
      <c r="A356" s="16" t="s">
        <v>204</v>
      </c>
      <c r="B356" s="74">
        <v>2550</v>
      </c>
      <c r="C356" s="338">
        <v>45072</v>
      </c>
      <c r="D356" s="2"/>
    </row>
    <row r="357" spans="1:4" s="6" customFormat="1" ht="13.5">
      <c r="A357" s="16" t="s">
        <v>325</v>
      </c>
      <c r="B357" s="74">
        <v>3500</v>
      </c>
      <c r="C357" s="338">
        <v>45097</v>
      </c>
      <c r="D357" s="2" t="s">
        <v>722</v>
      </c>
    </row>
    <row r="358" spans="1:4" s="6" customFormat="1" ht="13.5">
      <c r="A358" s="16" t="s">
        <v>435</v>
      </c>
      <c r="B358" s="74">
        <v>5000</v>
      </c>
      <c r="C358" s="338">
        <v>45013</v>
      </c>
      <c r="D358" s="2"/>
    </row>
    <row r="359" spans="1:4" s="6" customFormat="1" ht="13.5">
      <c r="A359" s="16" t="s">
        <v>586</v>
      </c>
      <c r="B359" s="74">
        <v>2000</v>
      </c>
      <c r="C359" s="338">
        <v>45042</v>
      </c>
      <c r="D359" s="2"/>
    </row>
    <row r="360" spans="1:4" s="6" customFormat="1" ht="13.5">
      <c r="A360" s="16" t="s">
        <v>584</v>
      </c>
      <c r="B360" s="74">
        <v>2000</v>
      </c>
      <c r="C360" s="338">
        <v>45042</v>
      </c>
      <c r="D360" s="2"/>
    </row>
    <row r="361" spans="1:4" s="6" customFormat="1" ht="13.5">
      <c r="A361" s="16" t="s">
        <v>265</v>
      </c>
      <c r="B361" s="74">
        <v>5000</v>
      </c>
      <c r="C361" s="338">
        <v>44986</v>
      </c>
      <c r="D361" s="2"/>
    </row>
    <row r="362" spans="1:4" s="6" customFormat="1" ht="13.5">
      <c r="A362" s="16" t="s">
        <v>433</v>
      </c>
      <c r="B362" s="74">
        <v>5000</v>
      </c>
      <c r="C362" s="338">
        <v>45013</v>
      </c>
      <c r="D362" s="2"/>
    </row>
    <row r="363" spans="1:4" s="6" customFormat="1" ht="13.5">
      <c r="A363" s="16" t="s">
        <v>330</v>
      </c>
      <c r="B363" s="74">
        <v>4500</v>
      </c>
      <c r="C363" s="338">
        <v>45005</v>
      </c>
      <c r="D363" s="2"/>
    </row>
    <row r="364" spans="1:4" s="6" customFormat="1" ht="13.5">
      <c r="A364" s="16" t="s">
        <v>196</v>
      </c>
      <c r="B364" s="74">
        <v>3000</v>
      </c>
      <c r="C364" s="338">
        <v>44955</v>
      </c>
      <c r="D364" s="2"/>
    </row>
    <row r="365" spans="1:4" s="6" customFormat="1" ht="13.5">
      <c r="A365" s="16" t="s">
        <v>196</v>
      </c>
      <c r="B365" s="74">
        <v>2135</v>
      </c>
      <c r="C365" s="338">
        <v>44967</v>
      </c>
      <c r="D365" s="2"/>
    </row>
    <row r="366" spans="1:4" s="6" customFormat="1" ht="13.5">
      <c r="A366" s="16" t="s">
        <v>196</v>
      </c>
      <c r="B366" s="74">
        <v>5000</v>
      </c>
      <c r="C366" s="338">
        <v>45015</v>
      </c>
      <c r="D366" s="2"/>
    </row>
    <row r="367" spans="1:4" s="6" customFormat="1" ht="13.5">
      <c r="A367" s="16" t="s">
        <v>196</v>
      </c>
      <c r="B367" s="74">
        <v>4050</v>
      </c>
      <c r="C367" s="338">
        <v>45110</v>
      </c>
      <c r="D367" s="2" t="s">
        <v>748</v>
      </c>
    </row>
    <row r="368" spans="1:4" s="6" customFormat="1" ht="13.5">
      <c r="A368" s="16" t="s">
        <v>434</v>
      </c>
      <c r="B368" s="74">
        <v>5000</v>
      </c>
      <c r="C368" s="338">
        <v>45013</v>
      </c>
      <c r="D368" s="2"/>
    </row>
    <row r="369" spans="1:4" s="6" customFormat="1" ht="13.5">
      <c r="A369" s="16" t="s">
        <v>130</v>
      </c>
      <c r="B369" s="74">
        <v>6000</v>
      </c>
      <c r="C369" s="33">
        <v>44943</v>
      </c>
      <c r="D369" s="2"/>
    </row>
    <row r="370" spans="1:4" s="6" customFormat="1" ht="13.5">
      <c r="A370" s="16" t="s">
        <v>130</v>
      </c>
      <c r="B370" s="74">
        <v>6500</v>
      </c>
      <c r="C370" s="338">
        <v>45042</v>
      </c>
      <c r="D370" s="2"/>
    </row>
    <row r="371" spans="1:4" s="6" customFormat="1" ht="13.5">
      <c r="A371" s="16" t="s">
        <v>224</v>
      </c>
      <c r="B371" s="74">
        <v>5000</v>
      </c>
      <c r="C371" s="338">
        <v>44967</v>
      </c>
      <c r="D371" s="2"/>
    </row>
    <row r="372" spans="1:4" s="6" customFormat="1" ht="13.5">
      <c r="A372" s="16" t="s">
        <v>178</v>
      </c>
      <c r="B372" s="74">
        <v>1625</v>
      </c>
      <c r="C372" s="338">
        <v>44999</v>
      </c>
      <c r="D372" s="2"/>
    </row>
    <row r="373" spans="1:4" s="6" customFormat="1" ht="13.5">
      <c r="A373" s="16" t="s">
        <v>263</v>
      </c>
      <c r="B373" s="74">
        <v>1458</v>
      </c>
      <c r="C373" s="338">
        <v>44986</v>
      </c>
      <c r="D373" s="2"/>
    </row>
    <row r="374" spans="1:4" s="6" customFormat="1" ht="13.5">
      <c r="A374" s="16" t="s">
        <v>122</v>
      </c>
      <c r="B374" s="74">
        <v>3080</v>
      </c>
      <c r="C374" s="338">
        <v>45007</v>
      </c>
      <c r="D374" s="2"/>
    </row>
    <row r="375" spans="1:4" s="6" customFormat="1" ht="13.5">
      <c r="A375" s="16" t="s">
        <v>428</v>
      </c>
      <c r="B375" s="74">
        <v>1540</v>
      </c>
      <c r="C375" s="338">
        <v>45007</v>
      </c>
      <c r="D375" s="2"/>
    </row>
    <row r="376" spans="1:4" s="6" customFormat="1" ht="13.5">
      <c r="A376" s="16" t="s">
        <v>585</v>
      </c>
      <c r="B376" s="74">
        <v>2000</v>
      </c>
      <c r="C376" s="338">
        <v>45042</v>
      </c>
      <c r="D376" s="2"/>
    </row>
    <row r="377" spans="1:4" s="6" customFormat="1" ht="13.5">
      <c r="A377" s="16" t="s">
        <v>350</v>
      </c>
      <c r="B377" s="74">
        <v>5000</v>
      </c>
      <c r="C377" s="338">
        <v>44998</v>
      </c>
      <c r="D377" s="2" t="s">
        <v>290</v>
      </c>
    </row>
    <row r="378" spans="1:4" s="6" customFormat="1" ht="13.5">
      <c r="A378" s="16" t="s">
        <v>126</v>
      </c>
      <c r="B378" s="74">
        <v>5000</v>
      </c>
      <c r="C378" s="33">
        <v>44943</v>
      </c>
      <c r="D378" s="2"/>
    </row>
    <row r="379" spans="1:4" s="6" customFormat="1" ht="13.5">
      <c r="A379" s="16" t="s">
        <v>127</v>
      </c>
      <c r="B379" s="74">
        <v>5000</v>
      </c>
      <c r="C379" s="33">
        <v>44943</v>
      </c>
      <c r="D379" s="2"/>
    </row>
    <row r="380" spans="1:4" s="6" customFormat="1" ht="13.5">
      <c r="A380" s="16" t="s">
        <v>354</v>
      </c>
      <c r="B380" s="74">
        <v>5000</v>
      </c>
      <c r="C380" s="338">
        <v>44999</v>
      </c>
      <c r="D380" s="2"/>
    </row>
    <row r="381" spans="1:4" s="6" customFormat="1" ht="13.5">
      <c r="A381" s="16" t="s">
        <v>128</v>
      </c>
      <c r="B381" s="74">
        <v>13094</v>
      </c>
      <c r="C381" s="33">
        <v>44943</v>
      </c>
      <c r="D381" s="2"/>
    </row>
    <row r="382" spans="1:4" s="6" customFormat="1" ht="13.5">
      <c r="A382" s="16" t="s">
        <v>128</v>
      </c>
      <c r="B382" s="74">
        <v>5000</v>
      </c>
      <c r="C382" s="338">
        <v>44965</v>
      </c>
      <c r="D382" s="2"/>
    </row>
    <row r="383" spans="1:4" s="6" customFormat="1" ht="13.5">
      <c r="A383" s="16" t="s">
        <v>128</v>
      </c>
      <c r="B383" s="74">
        <v>770</v>
      </c>
      <c r="C383" s="338">
        <v>44999</v>
      </c>
      <c r="D383" s="2"/>
    </row>
    <row r="384" spans="1:4" s="6" customFormat="1" ht="13.5">
      <c r="A384" s="16" t="s">
        <v>700</v>
      </c>
      <c r="B384" s="74">
        <v>5000</v>
      </c>
      <c r="C384" s="338">
        <v>45090</v>
      </c>
      <c r="D384" s="2"/>
    </row>
    <row r="385" spans="1:4" s="6" customFormat="1" ht="13.5">
      <c r="A385" s="16" t="s">
        <v>197</v>
      </c>
      <c r="B385" s="74">
        <v>1500</v>
      </c>
      <c r="C385" s="338">
        <v>44957</v>
      </c>
      <c r="D385" s="2"/>
    </row>
    <row r="386" spans="1:4" s="6" customFormat="1" ht="13.5">
      <c r="A386" s="16" t="s">
        <v>560</v>
      </c>
      <c r="B386" s="74">
        <v>5000</v>
      </c>
      <c r="C386" s="338">
        <v>45031</v>
      </c>
      <c r="D386" s="2"/>
    </row>
    <row r="387" spans="1:4" s="6" customFormat="1" ht="13.5">
      <c r="A387" s="16" t="s">
        <v>124</v>
      </c>
      <c r="B387" s="74">
        <v>5000</v>
      </c>
      <c r="C387" s="338">
        <v>45118</v>
      </c>
      <c r="D387" s="2" t="s">
        <v>722</v>
      </c>
    </row>
    <row r="388" spans="1:4" s="6" customFormat="1" ht="13.5">
      <c r="A388" s="16" t="s">
        <v>761</v>
      </c>
      <c r="B388" s="74">
        <v>4728</v>
      </c>
      <c r="C388" s="338">
        <v>45126</v>
      </c>
      <c r="D388" s="2" t="s">
        <v>722</v>
      </c>
    </row>
    <row r="389" spans="1:4" s="6" customFormat="1" ht="13.5">
      <c r="A389" s="16" t="s">
        <v>118</v>
      </c>
      <c r="B389" s="74">
        <v>3600</v>
      </c>
      <c r="C389" s="338">
        <v>45126</v>
      </c>
      <c r="D389" s="2" t="s">
        <v>748</v>
      </c>
    </row>
    <row r="390" spans="1:4" s="6" customFormat="1" ht="13.5">
      <c r="A390" s="16" t="s">
        <v>122</v>
      </c>
      <c r="B390" s="74">
        <v>1450</v>
      </c>
      <c r="C390" s="338">
        <v>45132</v>
      </c>
      <c r="D390" s="2" t="s">
        <v>722</v>
      </c>
    </row>
    <row r="391" spans="1:4" s="6" customFormat="1" ht="13.5">
      <c r="A391" s="16" t="s">
        <v>232</v>
      </c>
      <c r="B391" s="74">
        <v>4500</v>
      </c>
      <c r="C391" s="338">
        <v>45146</v>
      </c>
      <c r="D391" s="2" t="s">
        <v>722</v>
      </c>
    </row>
    <row r="392" spans="1:4" s="6" customFormat="1" ht="13.5">
      <c r="A392" s="16" t="s">
        <v>837</v>
      </c>
      <c r="B392" s="74">
        <v>770</v>
      </c>
      <c r="C392" s="338">
        <v>45146</v>
      </c>
      <c r="D392" s="2" t="s">
        <v>748</v>
      </c>
    </row>
    <row r="393" spans="1:4" s="6" customFormat="1" ht="13.5">
      <c r="A393" s="16" t="s">
        <v>264</v>
      </c>
      <c r="B393" s="74">
        <v>770</v>
      </c>
      <c r="C393" s="338">
        <v>45146</v>
      </c>
      <c r="D393" s="2" t="s">
        <v>748</v>
      </c>
    </row>
    <row r="394" spans="1:4" s="6" customFormat="1" ht="13.5">
      <c r="A394" s="16" t="s">
        <v>838</v>
      </c>
      <c r="B394" s="74">
        <v>5000</v>
      </c>
      <c r="C394" s="338">
        <v>45146</v>
      </c>
      <c r="D394" s="2" t="s">
        <v>748</v>
      </c>
    </row>
    <row r="395" spans="1:4" s="6" customFormat="1" ht="13.5">
      <c r="A395" s="16" t="s">
        <v>320</v>
      </c>
      <c r="B395" s="74">
        <v>770</v>
      </c>
      <c r="C395" s="338">
        <v>45146</v>
      </c>
      <c r="D395" s="2" t="s">
        <v>748</v>
      </c>
    </row>
    <row r="396" spans="1:4" s="6" customFormat="1" ht="13.5">
      <c r="A396" s="16" t="s">
        <v>103</v>
      </c>
      <c r="B396" s="74">
        <v>2310</v>
      </c>
      <c r="C396" s="338">
        <v>45146</v>
      </c>
      <c r="D396" s="2" t="s">
        <v>748</v>
      </c>
    </row>
    <row r="397" spans="1:4" s="6" customFormat="1" ht="13.5">
      <c r="A397" s="16" t="s">
        <v>839</v>
      </c>
      <c r="B397" s="74">
        <v>770</v>
      </c>
      <c r="C397" s="338">
        <v>45146</v>
      </c>
      <c r="D397" s="2" t="s">
        <v>748</v>
      </c>
    </row>
    <row r="398" spans="1:4" s="6" customFormat="1" ht="13.5">
      <c r="A398" s="16" t="s">
        <v>470</v>
      </c>
      <c r="B398" s="74">
        <v>5000</v>
      </c>
      <c r="C398" s="338">
        <v>45146</v>
      </c>
      <c r="D398" s="2" t="s">
        <v>722</v>
      </c>
    </row>
    <row r="399" spans="1:4" s="6" customFormat="1" ht="13.5">
      <c r="A399" s="16" t="s">
        <v>840</v>
      </c>
      <c r="B399" s="74">
        <v>5000</v>
      </c>
      <c r="C399" s="338">
        <v>45146</v>
      </c>
      <c r="D399" s="2" t="s">
        <v>722</v>
      </c>
    </row>
    <row r="400" spans="1:4" s="6" customFormat="1" ht="13.5">
      <c r="A400" s="16" t="s">
        <v>181</v>
      </c>
      <c r="B400" s="74">
        <v>1540</v>
      </c>
      <c r="C400" s="338">
        <v>45146</v>
      </c>
      <c r="D400" s="2" t="s">
        <v>748</v>
      </c>
    </row>
    <row r="401" spans="1:4" s="6" customFormat="1" ht="13.5">
      <c r="A401" s="16" t="s">
        <v>118</v>
      </c>
      <c r="B401" s="74">
        <v>770</v>
      </c>
      <c r="C401" s="338">
        <v>45146</v>
      </c>
      <c r="D401" s="2" t="s">
        <v>748</v>
      </c>
    </row>
    <row r="402" spans="1:4" s="6" customFormat="1" ht="13.5">
      <c r="A402" s="16" t="s">
        <v>320</v>
      </c>
      <c r="B402" s="74">
        <v>5000</v>
      </c>
      <c r="C402" s="338">
        <v>45146</v>
      </c>
      <c r="D402" s="2" t="s">
        <v>722</v>
      </c>
    </row>
    <row r="403" spans="1:4" s="6" customFormat="1" ht="13.5">
      <c r="A403" s="16" t="s">
        <v>841</v>
      </c>
      <c r="B403" s="74">
        <v>5000</v>
      </c>
      <c r="C403" s="338">
        <v>45146</v>
      </c>
      <c r="D403" s="2" t="s">
        <v>722</v>
      </c>
    </row>
    <row r="404" spans="1:4" s="6" customFormat="1" ht="13.5">
      <c r="A404" s="16" t="s">
        <v>842</v>
      </c>
      <c r="B404" s="74">
        <v>2565</v>
      </c>
      <c r="C404" s="338">
        <v>45146</v>
      </c>
      <c r="D404" s="2" t="s">
        <v>722</v>
      </c>
    </row>
    <row r="405" spans="1:4" s="6" customFormat="1" ht="13.5">
      <c r="A405" s="16" t="s">
        <v>355</v>
      </c>
      <c r="B405" s="74">
        <v>770</v>
      </c>
      <c r="C405" s="338">
        <v>45146</v>
      </c>
      <c r="D405" s="2" t="s">
        <v>748</v>
      </c>
    </row>
    <row r="406" spans="1:4" s="6" customFormat="1" ht="13.5">
      <c r="A406" s="16" t="s">
        <v>178</v>
      </c>
      <c r="B406" s="74">
        <v>2160</v>
      </c>
      <c r="C406" s="338">
        <v>45174</v>
      </c>
      <c r="D406" s="2" t="s">
        <v>722</v>
      </c>
    </row>
    <row r="407" spans="1:4" s="6" customFormat="1" ht="13.5">
      <c r="A407" s="16" t="s">
        <v>131</v>
      </c>
      <c r="B407" s="74">
        <v>5000</v>
      </c>
      <c r="C407" s="338">
        <v>45174</v>
      </c>
      <c r="D407" s="2" t="s">
        <v>722</v>
      </c>
    </row>
    <row r="408" spans="1:4" s="6" customFormat="1" ht="13.5">
      <c r="A408" s="16" t="s">
        <v>1003</v>
      </c>
      <c r="B408" s="74">
        <v>20408</v>
      </c>
      <c r="C408" s="338">
        <v>45174</v>
      </c>
      <c r="D408" s="2" t="s">
        <v>748</v>
      </c>
    </row>
    <row r="409" spans="1:4" s="6" customFormat="1" ht="13.5">
      <c r="A409" s="16" t="s">
        <v>318</v>
      </c>
      <c r="B409" s="74">
        <v>2628</v>
      </c>
      <c r="C409" s="338">
        <v>45181</v>
      </c>
      <c r="D409" s="2" t="s">
        <v>722</v>
      </c>
    </row>
    <row r="410" spans="1:4" s="6" customFormat="1" ht="13.5">
      <c r="A410" s="16" t="s">
        <v>587</v>
      </c>
      <c r="B410" s="74">
        <v>5000</v>
      </c>
      <c r="C410" s="338">
        <v>45181</v>
      </c>
      <c r="D410" s="2" t="s">
        <v>722</v>
      </c>
    </row>
    <row r="411" spans="1:4" s="6" customFormat="1" ht="13.5">
      <c r="A411" s="16" t="s">
        <v>1038</v>
      </c>
      <c r="B411" s="74">
        <v>5000</v>
      </c>
      <c r="C411" s="338">
        <v>45181</v>
      </c>
      <c r="D411" s="2" t="s">
        <v>722</v>
      </c>
    </row>
    <row r="412" spans="1:4" s="6" customFormat="1" ht="13.5">
      <c r="A412" s="16" t="s">
        <v>211</v>
      </c>
      <c r="B412" s="74">
        <v>5000</v>
      </c>
      <c r="C412" s="338">
        <v>45181</v>
      </c>
      <c r="D412" s="2" t="s">
        <v>722</v>
      </c>
    </row>
    <row r="413" spans="1:4" s="6" customFormat="1" ht="13.5">
      <c r="A413" s="16" t="s">
        <v>407</v>
      </c>
      <c r="B413" s="74">
        <v>4500</v>
      </c>
      <c r="C413" s="338">
        <v>45184</v>
      </c>
      <c r="D413" s="2" t="s">
        <v>722</v>
      </c>
    </row>
    <row r="414" spans="1:4" s="6" customFormat="1" ht="13.5">
      <c r="A414" s="16" t="s">
        <v>767</v>
      </c>
      <c r="B414" s="74">
        <v>5000</v>
      </c>
      <c r="C414" s="338">
        <v>45188</v>
      </c>
      <c r="D414" s="2" t="s">
        <v>722</v>
      </c>
    </row>
    <row r="415" spans="1:4" s="6" customFormat="1" ht="13.5">
      <c r="A415" s="16" t="s">
        <v>355</v>
      </c>
      <c r="B415" s="74">
        <v>4500</v>
      </c>
      <c r="C415" s="338">
        <v>45188</v>
      </c>
      <c r="D415" s="2" t="s">
        <v>748</v>
      </c>
    </row>
    <row r="416" spans="1:4" s="6" customFormat="1" ht="13.5">
      <c r="A416" s="16" t="s">
        <v>126</v>
      </c>
      <c r="B416" s="74">
        <v>4500</v>
      </c>
      <c r="C416" s="338">
        <v>45193</v>
      </c>
      <c r="D416" s="2" t="s">
        <v>722</v>
      </c>
    </row>
    <row r="417" spans="1:4" s="6" customFormat="1" ht="13.5">
      <c r="A417" s="16" t="s">
        <v>1064</v>
      </c>
      <c r="B417" s="74">
        <v>4500</v>
      </c>
      <c r="C417" s="338">
        <v>45193</v>
      </c>
      <c r="D417" s="2" t="s">
        <v>722</v>
      </c>
    </row>
    <row r="418" spans="1:4" s="6" customFormat="1" ht="13.5">
      <c r="A418" s="16" t="s">
        <v>127</v>
      </c>
      <c r="B418" s="74">
        <v>4500</v>
      </c>
      <c r="C418" s="338">
        <v>45193</v>
      </c>
      <c r="D418" s="2" t="s">
        <v>722</v>
      </c>
    </row>
    <row r="419" spans="1:4" s="6" customFormat="1" ht="13.5">
      <c r="A419" s="16" t="s">
        <v>1074</v>
      </c>
      <c r="B419" s="74">
        <v>5000</v>
      </c>
      <c r="C419" s="338">
        <v>45196</v>
      </c>
      <c r="D419" s="2" t="s">
        <v>722</v>
      </c>
    </row>
    <row r="420" spans="1:4" s="6" customFormat="1" ht="13.5">
      <c r="A420" s="16" t="s">
        <v>1096</v>
      </c>
      <c r="B420" s="74">
        <v>4500</v>
      </c>
      <c r="C420" s="338">
        <v>45205</v>
      </c>
      <c r="D420" s="2" t="s">
        <v>722</v>
      </c>
    </row>
    <row r="421" spans="1:4" s="6" customFormat="1" ht="13.5">
      <c r="A421" s="16" t="s">
        <v>302</v>
      </c>
      <c r="B421" s="74">
        <v>3425</v>
      </c>
      <c r="C421" s="338">
        <v>45209</v>
      </c>
      <c r="D421" s="2" t="s">
        <v>722</v>
      </c>
    </row>
    <row r="422" spans="1:4" s="6" customFormat="1" ht="13.5">
      <c r="A422" s="16" t="s">
        <v>644</v>
      </c>
      <c r="B422" s="74">
        <v>4500</v>
      </c>
      <c r="C422" s="338">
        <v>45209</v>
      </c>
      <c r="D422" s="2" t="s">
        <v>748</v>
      </c>
    </row>
    <row r="423" spans="1:4" s="6" customFormat="1" ht="13.5">
      <c r="A423" s="16" t="s">
        <v>352</v>
      </c>
      <c r="B423" s="74">
        <v>4500</v>
      </c>
      <c r="C423" s="338">
        <v>45209</v>
      </c>
      <c r="D423" s="2" t="s">
        <v>748</v>
      </c>
    </row>
    <row r="424" spans="1:4" s="6" customFormat="1" ht="13.5">
      <c r="A424" s="16" t="s">
        <v>124</v>
      </c>
      <c r="B424" s="74">
        <v>4500</v>
      </c>
      <c r="C424" s="338">
        <v>45209</v>
      </c>
      <c r="D424" s="2" t="s">
        <v>748</v>
      </c>
    </row>
    <row r="425" spans="1:4" s="6" customFormat="1" ht="13.5">
      <c r="A425" s="16" t="s">
        <v>268</v>
      </c>
      <c r="B425" s="74">
        <v>4500</v>
      </c>
      <c r="C425" s="338">
        <v>45209</v>
      </c>
      <c r="D425" s="2" t="s">
        <v>748</v>
      </c>
    </row>
    <row r="426" spans="1:4" s="6" customFormat="1" ht="13.5">
      <c r="A426" s="16" t="s">
        <v>751</v>
      </c>
      <c r="B426" s="74">
        <v>4500</v>
      </c>
      <c r="C426" s="338">
        <v>45209</v>
      </c>
      <c r="D426" s="2" t="s">
        <v>748</v>
      </c>
    </row>
    <row r="427" spans="1:4" s="6" customFormat="1" ht="13.5">
      <c r="A427" s="16" t="s">
        <v>1102</v>
      </c>
      <c r="B427" s="74">
        <v>4500</v>
      </c>
      <c r="C427" s="338">
        <v>45209</v>
      </c>
      <c r="D427" s="2" t="s">
        <v>748</v>
      </c>
    </row>
    <row r="428" spans="1:4" s="6" customFormat="1" ht="13.5">
      <c r="A428" s="16" t="s">
        <v>320</v>
      </c>
      <c r="B428" s="74">
        <v>4500</v>
      </c>
      <c r="C428" s="338">
        <v>45209</v>
      </c>
      <c r="D428" s="2" t="s">
        <v>748</v>
      </c>
    </row>
    <row r="429" spans="1:4" s="6" customFormat="1" ht="13.5">
      <c r="A429" s="16" t="s">
        <v>318</v>
      </c>
      <c r="B429" s="74">
        <v>3600</v>
      </c>
      <c r="C429" s="338">
        <v>45209</v>
      </c>
      <c r="D429" s="2" t="s">
        <v>748</v>
      </c>
    </row>
    <row r="430" spans="1:4" s="6" customFormat="1" ht="13.5">
      <c r="A430" s="16" t="s">
        <v>189</v>
      </c>
      <c r="B430" s="74">
        <v>4500</v>
      </c>
      <c r="C430" s="338">
        <v>45209</v>
      </c>
      <c r="D430" s="2" t="s">
        <v>748</v>
      </c>
    </row>
    <row r="431" spans="1:4" s="6" customFormat="1" ht="13.5">
      <c r="A431" s="16" t="s">
        <v>264</v>
      </c>
      <c r="B431" s="74">
        <v>4500</v>
      </c>
      <c r="C431" s="338">
        <v>45209</v>
      </c>
      <c r="D431" s="2" t="s">
        <v>748</v>
      </c>
    </row>
    <row r="432" spans="1:4" s="6" customFormat="1" ht="13.5">
      <c r="A432" s="16" t="s">
        <v>799</v>
      </c>
      <c r="B432" s="74">
        <v>4500</v>
      </c>
      <c r="C432" s="338">
        <v>45209</v>
      </c>
      <c r="D432" s="2" t="s">
        <v>722</v>
      </c>
    </row>
    <row r="433" spans="1:4" s="6" customFormat="1" ht="13.5">
      <c r="A433" s="16" t="s">
        <v>583</v>
      </c>
      <c r="B433" s="74">
        <v>4500</v>
      </c>
      <c r="C433" s="338">
        <v>45209</v>
      </c>
      <c r="D433" s="2" t="s">
        <v>748</v>
      </c>
    </row>
    <row r="434" spans="1:4" s="6" customFormat="1" ht="13.5">
      <c r="A434" s="16" t="s">
        <v>586</v>
      </c>
      <c r="B434" s="74">
        <v>4500</v>
      </c>
      <c r="C434" s="338">
        <v>45209</v>
      </c>
      <c r="D434" s="2" t="s">
        <v>748</v>
      </c>
    </row>
    <row r="435" spans="1:4" s="6" customFormat="1" ht="13.5">
      <c r="A435" s="16" t="s">
        <v>124</v>
      </c>
      <c r="B435" s="74">
        <v>4000</v>
      </c>
      <c r="C435" s="338">
        <v>45211</v>
      </c>
      <c r="D435" s="2" t="s">
        <v>748</v>
      </c>
    </row>
    <row r="436" spans="1:4" s="6" customFormat="1" ht="13.5">
      <c r="A436" s="16" t="s">
        <v>751</v>
      </c>
      <c r="B436" s="74">
        <v>4000</v>
      </c>
      <c r="C436" s="338">
        <v>45211</v>
      </c>
      <c r="D436" s="2" t="s">
        <v>748</v>
      </c>
    </row>
    <row r="437" spans="1:4" s="6" customFormat="1" ht="13.5">
      <c r="A437" s="16" t="s">
        <v>988</v>
      </c>
      <c r="B437" s="74">
        <v>4000</v>
      </c>
      <c r="C437" s="338">
        <v>45211</v>
      </c>
      <c r="D437" s="2" t="s">
        <v>748</v>
      </c>
    </row>
    <row r="438" spans="1:4" s="6" customFormat="1" ht="13.5">
      <c r="A438" s="16" t="s">
        <v>355</v>
      </c>
      <c r="B438" s="74">
        <v>4000</v>
      </c>
      <c r="C438" s="338">
        <v>45211</v>
      </c>
      <c r="D438" s="2" t="s">
        <v>748</v>
      </c>
    </row>
    <row r="439" spans="1:4" s="6" customFormat="1" ht="13.5">
      <c r="A439" s="16" t="s">
        <v>499</v>
      </c>
      <c r="B439" s="74">
        <v>1100</v>
      </c>
      <c r="C439" s="338">
        <v>45211</v>
      </c>
      <c r="D439" s="2" t="s">
        <v>748</v>
      </c>
    </row>
    <row r="440" spans="1:4" s="6" customFormat="1" ht="13.5">
      <c r="A440" s="16" t="s">
        <v>296</v>
      </c>
      <c r="B440" s="74">
        <v>4500</v>
      </c>
      <c r="C440" s="338">
        <v>45214</v>
      </c>
      <c r="D440" s="2" t="s">
        <v>722</v>
      </c>
    </row>
    <row r="441" spans="1:4" s="6" customFormat="1" ht="13.5">
      <c r="A441" s="16" t="s">
        <v>1153</v>
      </c>
      <c r="B441" s="74">
        <v>4500</v>
      </c>
      <c r="C441" s="338">
        <v>45214</v>
      </c>
      <c r="D441" s="2" t="s">
        <v>722</v>
      </c>
    </row>
    <row r="442" spans="1:4" s="6" customFormat="1" ht="13.5">
      <c r="A442" s="16" t="s">
        <v>933</v>
      </c>
      <c r="B442" s="74">
        <v>4500</v>
      </c>
      <c r="C442" s="338">
        <v>45214</v>
      </c>
      <c r="D442" s="2" t="s">
        <v>722</v>
      </c>
    </row>
    <row r="443" spans="1:4" s="6" customFormat="1" ht="13.5">
      <c r="A443" s="16" t="s">
        <v>1163</v>
      </c>
      <c r="B443" s="74">
        <v>5000</v>
      </c>
      <c r="C443" s="338">
        <v>45216</v>
      </c>
      <c r="D443" s="2" t="s">
        <v>722</v>
      </c>
    </row>
    <row r="444" spans="1:4" s="6" customFormat="1" ht="13.5">
      <c r="A444" s="16" t="s">
        <v>839</v>
      </c>
      <c r="B444" s="74">
        <v>5000</v>
      </c>
      <c r="C444" s="338">
        <v>45222</v>
      </c>
      <c r="D444" s="2" t="s">
        <v>748</v>
      </c>
    </row>
    <row r="445" spans="1:4" s="6" customFormat="1" ht="13.5">
      <c r="A445" s="16" t="s">
        <v>1192</v>
      </c>
      <c r="B445" s="74">
        <v>5000</v>
      </c>
      <c r="C445" s="338">
        <v>45230</v>
      </c>
      <c r="D445" s="2" t="s">
        <v>722</v>
      </c>
    </row>
    <row r="446" spans="1:4" s="6" customFormat="1" ht="13.5">
      <c r="A446" s="16" t="s">
        <v>1193</v>
      </c>
      <c r="B446" s="74">
        <v>5000</v>
      </c>
      <c r="C446" s="338">
        <v>45230</v>
      </c>
      <c r="D446" s="2" t="s">
        <v>722</v>
      </c>
    </row>
    <row r="447" spans="1:4" s="6" customFormat="1" ht="13.5">
      <c r="A447" s="16" t="s">
        <v>1321</v>
      </c>
      <c r="B447" s="74">
        <v>5000</v>
      </c>
      <c r="C447" s="338">
        <v>45244</v>
      </c>
      <c r="D447" s="2" t="s">
        <v>722</v>
      </c>
    </row>
    <row r="448" spans="1:4" s="6" customFormat="1" ht="13.5">
      <c r="A448" s="16" t="s">
        <v>1322</v>
      </c>
      <c r="B448" s="74">
        <v>5000</v>
      </c>
      <c r="C448" s="338">
        <v>45244</v>
      </c>
      <c r="D448" s="2" t="s">
        <v>722</v>
      </c>
    </row>
    <row r="449" spans="1:4" s="6" customFormat="1" ht="13.5">
      <c r="A449" s="16" t="s">
        <v>634</v>
      </c>
      <c r="B449" s="74">
        <v>2025</v>
      </c>
      <c r="C449" s="338">
        <v>45244</v>
      </c>
      <c r="D449" s="2" t="s">
        <v>722</v>
      </c>
    </row>
    <row r="450" spans="1:4" s="6" customFormat="1" ht="13.5">
      <c r="A450" s="16" t="s">
        <v>1323</v>
      </c>
      <c r="B450" s="74">
        <v>5000</v>
      </c>
      <c r="C450" s="338">
        <v>45244</v>
      </c>
      <c r="D450" s="2" t="s">
        <v>722</v>
      </c>
    </row>
    <row r="451" spans="1:4" s="6" customFormat="1" ht="13.5">
      <c r="A451" s="16" t="s">
        <v>695</v>
      </c>
      <c r="B451" s="74">
        <v>5000</v>
      </c>
      <c r="C451" s="338">
        <v>45251</v>
      </c>
      <c r="D451" s="2" t="s">
        <v>722</v>
      </c>
    </row>
    <row r="452" spans="1:4" s="6" customFormat="1" ht="13.5">
      <c r="A452" s="16" t="s">
        <v>263</v>
      </c>
      <c r="B452" s="74">
        <v>650</v>
      </c>
      <c r="C452" s="338">
        <v>45251</v>
      </c>
      <c r="D452" s="2" t="s">
        <v>722</v>
      </c>
    </row>
    <row r="453" spans="1:4" s="6" customFormat="1" ht="13.5">
      <c r="A453" s="16" t="s">
        <v>323</v>
      </c>
      <c r="B453" s="74">
        <v>3280</v>
      </c>
      <c r="C453" s="338">
        <v>45251</v>
      </c>
      <c r="D453" s="2" t="s">
        <v>722</v>
      </c>
    </row>
    <row r="454" spans="1:4" s="6" customFormat="1" ht="13.5">
      <c r="A454" s="16" t="s">
        <v>1378</v>
      </c>
      <c r="B454" s="74">
        <v>4500</v>
      </c>
      <c r="C454" s="338">
        <v>45251</v>
      </c>
      <c r="D454" s="2" t="s">
        <v>722</v>
      </c>
    </row>
    <row r="455" spans="1:4" s="6" customFormat="1" ht="13.5">
      <c r="A455" s="16" t="s">
        <v>1379</v>
      </c>
      <c r="B455" s="74">
        <v>4000</v>
      </c>
      <c r="C455" s="338">
        <v>45251</v>
      </c>
      <c r="D455" s="2" t="s">
        <v>722</v>
      </c>
    </row>
    <row r="456" spans="1:4" s="6" customFormat="1" ht="13.5">
      <c r="A456" s="16" t="s">
        <v>330</v>
      </c>
      <c r="B456" s="74">
        <v>5000</v>
      </c>
      <c r="C456" s="338">
        <v>45251</v>
      </c>
      <c r="D456" s="2" t="s">
        <v>722</v>
      </c>
    </row>
    <row r="457" spans="1:4" s="6" customFormat="1" ht="13.5">
      <c r="A457" s="16" t="s">
        <v>1380</v>
      </c>
      <c r="B457" s="74">
        <v>5000</v>
      </c>
      <c r="C457" s="338">
        <v>45251</v>
      </c>
      <c r="D457" s="2" t="s">
        <v>722</v>
      </c>
    </row>
    <row r="458" spans="1:4" s="6" customFormat="1" ht="13.5">
      <c r="A458" s="16" t="s">
        <v>1381</v>
      </c>
      <c r="B458" s="74">
        <v>4050</v>
      </c>
      <c r="C458" s="338">
        <v>45251</v>
      </c>
      <c r="D458" s="2" t="s">
        <v>722</v>
      </c>
    </row>
    <row r="459" spans="1:4" s="6" customFormat="1" ht="13.5">
      <c r="A459" s="16" t="s">
        <v>335</v>
      </c>
      <c r="B459" s="74">
        <v>5000</v>
      </c>
      <c r="C459" s="338">
        <v>45258</v>
      </c>
      <c r="D459" s="2" t="s">
        <v>722</v>
      </c>
    </row>
    <row r="460" spans="1:4" s="6" customFormat="1" ht="13.5">
      <c r="A460" s="16" t="s">
        <v>1418</v>
      </c>
      <c r="B460" s="74">
        <v>4500</v>
      </c>
      <c r="C460" s="338">
        <v>45258</v>
      </c>
      <c r="D460" s="2" t="s">
        <v>722</v>
      </c>
    </row>
    <row r="461" spans="1:4" s="6" customFormat="1" ht="13.5">
      <c r="A461" s="16" t="s">
        <v>214</v>
      </c>
      <c r="B461" s="74">
        <v>10000</v>
      </c>
      <c r="C461" s="338">
        <v>45258</v>
      </c>
      <c r="D461" s="2" t="s">
        <v>748</v>
      </c>
    </row>
    <row r="462" spans="1:4" s="6" customFormat="1" ht="13.5">
      <c r="A462" s="16" t="s">
        <v>1419</v>
      </c>
      <c r="B462" s="74">
        <v>3037.5</v>
      </c>
      <c r="C462" s="338">
        <v>45258</v>
      </c>
      <c r="D462" s="2" t="s">
        <v>722</v>
      </c>
    </row>
    <row r="463" spans="1:4" s="6" customFormat="1" ht="13.5">
      <c r="A463" s="16" t="s">
        <v>433</v>
      </c>
      <c r="B463" s="74">
        <v>5000</v>
      </c>
      <c r="C463" s="338">
        <v>45266</v>
      </c>
      <c r="D463" s="2" t="s">
        <v>722</v>
      </c>
    </row>
    <row r="464" spans="1:4" s="6" customFormat="1" ht="13.5">
      <c r="A464" s="16" t="s">
        <v>434</v>
      </c>
      <c r="B464" s="74">
        <v>4575</v>
      </c>
      <c r="C464" s="338">
        <v>45266</v>
      </c>
      <c r="D464" s="2" t="s">
        <v>722</v>
      </c>
    </row>
    <row r="465" spans="1:4" s="6" customFormat="1" ht="13.5">
      <c r="A465" s="16" t="s">
        <v>842</v>
      </c>
      <c r="B465" s="74">
        <v>1300</v>
      </c>
      <c r="C465" s="338">
        <v>45267</v>
      </c>
      <c r="D465" s="2" t="s">
        <v>722</v>
      </c>
    </row>
    <row r="466" spans="1:4" s="6" customFormat="1" ht="13.5">
      <c r="A466" s="16" t="s">
        <v>1626</v>
      </c>
      <c r="B466" s="74">
        <v>5000</v>
      </c>
      <c r="C466" s="338">
        <v>45271</v>
      </c>
      <c r="D466" s="2" t="s">
        <v>722</v>
      </c>
    </row>
    <row r="467" spans="1:4" s="6" customFormat="1" ht="13.5">
      <c r="A467" s="16" t="s">
        <v>399</v>
      </c>
      <c r="B467" s="74">
        <v>5000</v>
      </c>
      <c r="C467" s="338">
        <v>45271</v>
      </c>
      <c r="D467" s="2" t="s">
        <v>748</v>
      </c>
    </row>
    <row r="468" spans="1:4" s="6" customFormat="1" ht="13.5">
      <c r="A468" s="16" t="s">
        <v>355</v>
      </c>
      <c r="B468" s="74">
        <v>5000</v>
      </c>
      <c r="C468" s="338">
        <v>45271</v>
      </c>
      <c r="D468" s="2" t="s">
        <v>748</v>
      </c>
    </row>
    <row r="469" spans="1:4" s="6" customFormat="1" ht="13.5">
      <c r="A469" s="16" t="s">
        <v>399</v>
      </c>
      <c r="B469" s="74">
        <v>4500</v>
      </c>
      <c r="C469" s="338">
        <v>45271</v>
      </c>
      <c r="D469" s="2" t="s">
        <v>748</v>
      </c>
    </row>
    <row r="470" spans="1:4" s="6" customFormat="1" ht="13.5">
      <c r="A470" s="16" t="s">
        <v>111</v>
      </c>
      <c r="B470" s="74">
        <v>5000</v>
      </c>
      <c r="C470" s="338">
        <v>45277</v>
      </c>
      <c r="D470" s="2" t="s">
        <v>722</v>
      </c>
    </row>
    <row r="471" spans="1:4" s="6" customFormat="1" ht="13.5">
      <c r="A471" s="16" t="s">
        <v>1264</v>
      </c>
      <c r="B471" s="74">
        <v>4000</v>
      </c>
      <c r="C471" s="338">
        <v>45279</v>
      </c>
      <c r="D471" s="2" t="s">
        <v>748</v>
      </c>
    </row>
    <row r="472" spans="1:4" s="6" customFormat="1" ht="13.5">
      <c r="A472" s="16" t="s">
        <v>1026</v>
      </c>
      <c r="B472" s="74">
        <v>5000</v>
      </c>
      <c r="C472" s="338">
        <v>45279</v>
      </c>
      <c r="D472" s="2" t="s">
        <v>722</v>
      </c>
    </row>
    <row r="473" spans="1:4" s="6" customFormat="1" ht="13.5">
      <c r="A473" s="16" t="s">
        <v>751</v>
      </c>
      <c r="B473" s="74">
        <v>1407.6</v>
      </c>
      <c r="C473" s="338">
        <v>45279</v>
      </c>
      <c r="D473" s="2" t="s">
        <v>722</v>
      </c>
    </row>
    <row r="474" spans="1:4" s="6" customFormat="1" ht="13.5">
      <c r="A474" s="16" t="s">
        <v>103</v>
      </c>
      <c r="B474" s="74">
        <v>5000</v>
      </c>
      <c r="C474" s="338">
        <v>45279</v>
      </c>
      <c r="D474" s="2" t="s">
        <v>722</v>
      </c>
    </row>
    <row r="475" spans="1:4" s="6" customFormat="1" ht="13.5">
      <c r="A475" s="16"/>
      <c r="B475" s="74"/>
      <c r="C475" s="338"/>
      <c r="D475" s="2"/>
    </row>
    <row r="476" spans="1:4" s="6" customFormat="1" ht="13.5">
      <c r="A476" s="16"/>
      <c r="B476" s="74"/>
      <c r="C476" s="338"/>
      <c r="D476" s="2"/>
    </row>
    <row r="477" spans="1:4" s="6" customFormat="1" ht="13.5">
      <c r="A477" s="16"/>
      <c r="B477" s="74"/>
      <c r="C477" s="33"/>
      <c r="D477" s="2"/>
    </row>
    <row r="478" spans="1:4" s="6" customFormat="1" ht="14.25" thickBot="1">
      <c r="A478" s="20"/>
      <c r="B478" s="74"/>
      <c r="C478" s="33"/>
      <c r="D478" s="16"/>
    </row>
    <row r="479" spans="1:4" ht="18" thickBot="1">
      <c r="A479" s="237" t="s">
        <v>72</v>
      </c>
      <c r="B479" s="281"/>
      <c r="C479" s="34"/>
      <c r="D479" s="227"/>
    </row>
    <row r="480" spans="1:4" s="6" customFormat="1" ht="13.5">
      <c r="A480" s="256" t="s">
        <v>162</v>
      </c>
      <c r="B480" s="261">
        <v>400</v>
      </c>
      <c r="C480" s="36">
        <v>44937</v>
      </c>
      <c r="D480" s="15"/>
    </row>
    <row r="481" spans="1:4" s="6" customFormat="1" ht="13.5">
      <c r="A481" s="256" t="s">
        <v>175</v>
      </c>
      <c r="B481" s="261">
        <v>400</v>
      </c>
      <c r="C481" s="36">
        <v>44957</v>
      </c>
      <c r="D481" s="2"/>
    </row>
    <row r="482" spans="1:4" s="6" customFormat="1" ht="13.5">
      <c r="A482" s="18" t="s">
        <v>178</v>
      </c>
      <c r="B482" s="74">
        <v>2000</v>
      </c>
      <c r="C482" s="33">
        <v>44957</v>
      </c>
      <c r="D482" s="2"/>
    </row>
    <row r="483" spans="1:4" s="6" customFormat="1" ht="13.5">
      <c r="A483" s="18" t="s">
        <v>179</v>
      </c>
      <c r="B483" s="74">
        <v>2000</v>
      </c>
      <c r="C483" s="33">
        <v>44957</v>
      </c>
      <c r="D483" s="2"/>
    </row>
    <row r="484" spans="1:4" s="6" customFormat="1" ht="13.5">
      <c r="A484" s="18" t="s">
        <v>180</v>
      </c>
      <c r="B484" s="74">
        <v>7500</v>
      </c>
      <c r="C484" s="33">
        <v>44957</v>
      </c>
      <c r="D484" s="2"/>
    </row>
    <row r="485" spans="1:4" s="6" customFormat="1" ht="13.5">
      <c r="A485" s="18" t="s">
        <v>181</v>
      </c>
      <c r="B485" s="74">
        <v>9000</v>
      </c>
      <c r="C485" s="33">
        <v>44957</v>
      </c>
      <c r="D485" s="2"/>
    </row>
    <row r="486" spans="1:4" s="6" customFormat="1" ht="13.5">
      <c r="A486" s="18" t="s">
        <v>182</v>
      </c>
      <c r="B486" s="74">
        <v>7500</v>
      </c>
      <c r="C486" s="33">
        <v>44957</v>
      </c>
      <c r="D486" s="2"/>
    </row>
    <row r="487" spans="1:4" s="6" customFormat="1" ht="13.5">
      <c r="A487" s="18" t="s">
        <v>239</v>
      </c>
      <c r="B487" s="74">
        <v>400</v>
      </c>
      <c r="C487" s="33">
        <v>44978</v>
      </c>
      <c r="D487" s="2"/>
    </row>
    <row r="488" spans="1:4" s="6" customFormat="1" ht="13.5">
      <c r="A488" s="18" t="s">
        <v>240</v>
      </c>
      <c r="B488" s="74">
        <v>200</v>
      </c>
      <c r="C488" s="33">
        <v>44978</v>
      </c>
      <c r="D488" s="2"/>
    </row>
    <row r="489" spans="1:4" s="6" customFormat="1" ht="13.5">
      <c r="A489" s="18" t="s">
        <v>403</v>
      </c>
      <c r="B489" s="74">
        <v>6000</v>
      </c>
      <c r="C489" s="33">
        <v>45007</v>
      </c>
      <c r="D489" s="2"/>
    </row>
    <row r="490" spans="1:4" s="6" customFormat="1" ht="13.5">
      <c r="A490" s="18" t="s">
        <v>404</v>
      </c>
      <c r="B490" s="74">
        <v>400</v>
      </c>
      <c r="C490" s="33">
        <v>45007</v>
      </c>
      <c r="D490" s="2"/>
    </row>
    <row r="491" spans="1:4" s="6" customFormat="1" ht="13.5">
      <c r="A491" s="18" t="s">
        <v>181</v>
      </c>
      <c r="B491" s="74">
        <v>3000</v>
      </c>
      <c r="C491" s="33">
        <v>45007</v>
      </c>
      <c r="D491" s="2"/>
    </row>
    <row r="492" spans="1:4" s="6" customFormat="1" ht="13.5">
      <c r="A492" s="18" t="s">
        <v>405</v>
      </c>
      <c r="B492" s="74">
        <v>1500</v>
      </c>
      <c r="C492" s="33">
        <v>45007</v>
      </c>
      <c r="D492" s="2"/>
    </row>
    <row r="493" spans="1:4" s="6" customFormat="1" ht="13.5">
      <c r="A493" s="18" t="s">
        <v>188</v>
      </c>
      <c r="B493" s="74">
        <v>12000</v>
      </c>
      <c r="C493" s="33">
        <v>45007</v>
      </c>
      <c r="D493" s="2"/>
    </row>
    <row r="494" spans="1:4" s="6" customFormat="1" ht="13.5">
      <c r="A494" s="18" t="s">
        <v>406</v>
      </c>
      <c r="B494" s="74">
        <v>5000</v>
      </c>
      <c r="C494" s="33">
        <v>45007</v>
      </c>
      <c r="D494" s="2"/>
    </row>
    <row r="495" spans="1:4" s="6" customFormat="1" ht="13.5">
      <c r="A495" s="18" t="s">
        <v>403</v>
      </c>
      <c r="B495" s="74">
        <v>400</v>
      </c>
      <c r="C495" s="33">
        <v>45007</v>
      </c>
      <c r="D495" s="2"/>
    </row>
    <row r="496" spans="1:4" s="6" customFormat="1" ht="13.5">
      <c r="A496" s="18" t="s">
        <v>407</v>
      </c>
      <c r="B496" s="74">
        <v>15000</v>
      </c>
      <c r="C496" s="33">
        <v>45007</v>
      </c>
      <c r="D496" s="2"/>
    </row>
    <row r="497" spans="1:4" s="6" customFormat="1" ht="13.5">
      <c r="A497" s="18" t="s">
        <v>408</v>
      </c>
      <c r="B497" s="74">
        <v>3000</v>
      </c>
      <c r="C497" s="33">
        <v>45007</v>
      </c>
      <c r="D497" s="2"/>
    </row>
    <row r="498" spans="1:4" s="6" customFormat="1" ht="13.5">
      <c r="A498" s="18" t="s">
        <v>406</v>
      </c>
      <c r="B498" s="74">
        <v>5000</v>
      </c>
      <c r="C498" s="33">
        <v>45007</v>
      </c>
      <c r="D498" s="2"/>
    </row>
    <row r="499" spans="1:4" s="6" customFormat="1" ht="13.5">
      <c r="A499" s="18" t="s">
        <v>409</v>
      </c>
      <c r="B499" s="74">
        <v>5000</v>
      </c>
      <c r="C499" s="33">
        <v>45007</v>
      </c>
      <c r="D499" s="2"/>
    </row>
    <row r="500" spans="1:4" s="6" customFormat="1" ht="13.5">
      <c r="A500" s="18" t="s">
        <v>410</v>
      </c>
      <c r="B500" s="74">
        <v>5000</v>
      </c>
      <c r="C500" s="33">
        <v>45007</v>
      </c>
      <c r="D500" s="2"/>
    </row>
    <row r="501" spans="1:4" s="6" customFormat="1" ht="13.5">
      <c r="A501" s="18" t="s">
        <v>411</v>
      </c>
      <c r="B501" s="74">
        <v>3000</v>
      </c>
      <c r="C501" s="33">
        <v>45007</v>
      </c>
      <c r="D501" s="2"/>
    </row>
    <row r="502" spans="1:4" s="6" customFormat="1" ht="13.5">
      <c r="A502" s="18" t="s">
        <v>412</v>
      </c>
      <c r="B502" s="74">
        <v>12000</v>
      </c>
      <c r="C502" s="33">
        <v>45007</v>
      </c>
      <c r="D502" s="2"/>
    </row>
    <row r="503" spans="1:4" s="6" customFormat="1" ht="13.5">
      <c r="A503" s="18" t="s">
        <v>413</v>
      </c>
      <c r="B503" s="74">
        <v>5000</v>
      </c>
      <c r="C503" s="33">
        <v>45007</v>
      </c>
      <c r="D503" s="2"/>
    </row>
    <row r="504" spans="1:4" s="6" customFormat="1" ht="13.5">
      <c r="A504" s="18" t="s">
        <v>414</v>
      </c>
      <c r="B504" s="74">
        <v>3000</v>
      </c>
      <c r="C504" s="33">
        <v>45007</v>
      </c>
      <c r="D504" s="2"/>
    </row>
    <row r="505" spans="1:4" s="6" customFormat="1" ht="13.5">
      <c r="A505" s="18" t="s">
        <v>415</v>
      </c>
      <c r="B505" s="74">
        <v>18000</v>
      </c>
      <c r="C505" s="33">
        <v>45007</v>
      </c>
      <c r="D505" s="2"/>
    </row>
    <row r="506" spans="1:4" s="6" customFormat="1" ht="13.5">
      <c r="A506" s="18" t="s">
        <v>416</v>
      </c>
      <c r="B506" s="74">
        <v>5000</v>
      </c>
      <c r="C506" s="33">
        <v>45007</v>
      </c>
      <c r="D506" s="2"/>
    </row>
    <row r="507" spans="1:4" s="6" customFormat="1" ht="13.5">
      <c r="A507" s="18" t="s">
        <v>417</v>
      </c>
      <c r="B507" s="74">
        <v>25000</v>
      </c>
      <c r="C507" s="33">
        <v>45007</v>
      </c>
      <c r="D507" s="2"/>
    </row>
    <row r="508" spans="1:4" s="6" customFormat="1" ht="13.5">
      <c r="A508" s="18" t="s">
        <v>131</v>
      </c>
      <c r="B508" s="74">
        <v>20000</v>
      </c>
      <c r="C508" s="33">
        <v>45007</v>
      </c>
      <c r="D508" s="2"/>
    </row>
    <row r="509" spans="1:4" s="6" customFormat="1" ht="13.5">
      <c r="A509" s="18" t="s">
        <v>418</v>
      </c>
      <c r="B509" s="74">
        <v>15000</v>
      </c>
      <c r="C509" s="33">
        <v>45007</v>
      </c>
      <c r="D509" s="2"/>
    </row>
    <row r="510" spans="1:4" s="6" customFormat="1" ht="13.5">
      <c r="A510" s="18" t="s">
        <v>502</v>
      </c>
      <c r="B510" s="74">
        <v>1500</v>
      </c>
      <c r="C510" s="33">
        <v>45028</v>
      </c>
      <c r="D510" s="2"/>
    </row>
    <row r="511" spans="1:4" s="6" customFormat="1" ht="13.5">
      <c r="A511" s="18" t="s">
        <v>243</v>
      </c>
      <c r="B511" s="74">
        <v>6000</v>
      </c>
      <c r="C511" s="33">
        <v>45028</v>
      </c>
      <c r="D511" s="2"/>
    </row>
    <row r="512" spans="1:4" s="6" customFormat="1" ht="13.5">
      <c r="A512" s="18" t="s">
        <v>463</v>
      </c>
      <c r="B512" s="74">
        <v>1500</v>
      </c>
      <c r="C512" s="33">
        <v>45028</v>
      </c>
      <c r="D512" s="2"/>
    </row>
    <row r="513" spans="1:4" s="6" customFormat="1" ht="13.5">
      <c r="A513" s="18" t="s">
        <v>503</v>
      </c>
      <c r="B513" s="74">
        <v>4000</v>
      </c>
      <c r="C513" s="33">
        <v>45028</v>
      </c>
      <c r="D513" s="2"/>
    </row>
    <row r="514" spans="1:4" s="6" customFormat="1" ht="13.5">
      <c r="A514" s="18" t="s">
        <v>504</v>
      </c>
      <c r="B514" s="74">
        <v>600</v>
      </c>
      <c r="C514" s="33">
        <v>45028</v>
      </c>
      <c r="D514" s="2"/>
    </row>
    <row r="515" spans="1:4" s="6" customFormat="1" ht="13.5">
      <c r="A515" s="18" t="s">
        <v>505</v>
      </c>
      <c r="B515" s="74">
        <v>4000</v>
      </c>
      <c r="C515" s="33">
        <v>45028</v>
      </c>
      <c r="D515" s="2"/>
    </row>
    <row r="516" spans="1:4" s="6" customFormat="1" ht="13.5">
      <c r="A516" s="18" t="s">
        <v>406</v>
      </c>
      <c r="B516" s="74">
        <v>3000</v>
      </c>
      <c r="C516" s="33">
        <v>45028</v>
      </c>
      <c r="D516" s="2"/>
    </row>
    <row r="517" spans="1:4" s="6" customFormat="1" ht="13.5">
      <c r="A517" s="18" t="s">
        <v>506</v>
      </c>
      <c r="B517" s="74">
        <v>1500</v>
      </c>
      <c r="C517" s="33">
        <v>45028</v>
      </c>
      <c r="D517" s="2"/>
    </row>
    <row r="518" spans="1:4" s="6" customFormat="1" ht="13.5">
      <c r="A518" s="18" t="s">
        <v>507</v>
      </c>
      <c r="B518" s="74">
        <v>1500</v>
      </c>
      <c r="C518" s="33">
        <v>45028</v>
      </c>
      <c r="D518" s="2"/>
    </row>
    <row r="519" spans="1:4" s="6" customFormat="1" ht="13.5">
      <c r="A519" s="18" t="s">
        <v>508</v>
      </c>
      <c r="B519" s="74">
        <v>4000</v>
      </c>
      <c r="C519" s="33">
        <v>45028</v>
      </c>
      <c r="D519" s="2"/>
    </row>
    <row r="520" spans="1:4" s="6" customFormat="1" ht="13.5">
      <c r="A520" s="18" t="s">
        <v>509</v>
      </c>
      <c r="B520" s="74">
        <v>8000</v>
      </c>
      <c r="C520" s="33">
        <v>45028</v>
      </c>
      <c r="D520" s="2"/>
    </row>
    <row r="521" spans="1:4" s="6" customFormat="1" ht="13.5">
      <c r="A521" s="18" t="s">
        <v>118</v>
      </c>
      <c r="B521" s="74">
        <v>1500</v>
      </c>
      <c r="C521" s="33">
        <v>45028</v>
      </c>
      <c r="D521" s="2"/>
    </row>
    <row r="522" spans="1:4" s="6" customFormat="1" ht="13.5">
      <c r="A522" s="18" t="s">
        <v>510</v>
      </c>
      <c r="B522" s="74">
        <v>450</v>
      </c>
      <c r="C522" s="33">
        <v>45028</v>
      </c>
      <c r="D522" s="2"/>
    </row>
    <row r="523" spans="1:4" s="6" customFormat="1" ht="13.5">
      <c r="A523" s="18" t="s">
        <v>511</v>
      </c>
      <c r="B523" s="74">
        <v>3000</v>
      </c>
      <c r="C523" s="33">
        <v>45028</v>
      </c>
      <c r="D523" s="2"/>
    </row>
    <row r="524" spans="1:4" s="6" customFormat="1" ht="13.5">
      <c r="A524" s="18" t="s">
        <v>428</v>
      </c>
      <c r="B524" s="74">
        <v>1500</v>
      </c>
      <c r="C524" s="33">
        <v>45028</v>
      </c>
      <c r="D524" s="2"/>
    </row>
    <row r="525" spans="1:4" s="6" customFormat="1" ht="13.5">
      <c r="A525" s="18" t="s">
        <v>615</v>
      </c>
      <c r="B525" s="74">
        <v>1176</v>
      </c>
      <c r="C525" s="33">
        <v>45042</v>
      </c>
      <c r="D525" s="2"/>
    </row>
    <row r="526" spans="1:4" s="6" customFormat="1" ht="13.5">
      <c r="A526" s="18" t="s">
        <v>616</v>
      </c>
      <c r="B526" s="74">
        <v>39000</v>
      </c>
      <c r="C526" s="33">
        <v>45042</v>
      </c>
      <c r="D526" s="2"/>
    </row>
    <row r="527" spans="1:4" s="6" customFormat="1" ht="13.5">
      <c r="A527" s="18" t="s">
        <v>617</v>
      </c>
      <c r="B527" s="74">
        <v>400</v>
      </c>
      <c r="C527" s="33">
        <v>45042</v>
      </c>
      <c r="D527" s="2"/>
    </row>
    <row r="528" spans="1:4" s="6" customFormat="1" ht="13.5">
      <c r="A528" s="18" t="s">
        <v>618</v>
      </c>
      <c r="B528" s="74">
        <v>300</v>
      </c>
      <c r="C528" s="33">
        <v>45042</v>
      </c>
      <c r="D528" s="2"/>
    </row>
    <row r="529" spans="1:4" s="6" customFormat="1" ht="13.5">
      <c r="A529" s="18" t="s">
        <v>626</v>
      </c>
      <c r="B529" s="74">
        <v>2000</v>
      </c>
      <c r="C529" s="33">
        <v>45049</v>
      </c>
      <c r="D529" s="2"/>
    </row>
    <row r="530" spans="1:4" s="6" customFormat="1" ht="13.5">
      <c r="A530" s="18" t="s">
        <v>124</v>
      </c>
      <c r="B530" s="74">
        <v>15000</v>
      </c>
      <c r="C530" s="33">
        <v>45049</v>
      </c>
      <c r="D530" s="2"/>
    </row>
    <row r="531" spans="1:4" s="6" customFormat="1" ht="13.5">
      <c r="A531" s="18" t="s">
        <v>616</v>
      </c>
      <c r="B531" s="74">
        <v>15000</v>
      </c>
      <c r="C531" s="33">
        <v>45049</v>
      </c>
      <c r="D531" s="2"/>
    </row>
    <row r="532" spans="1:4" s="6" customFormat="1" ht="13.5">
      <c r="A532" s="18" t="s">
        <v>651</v>
      </c>
      <c r="B532" s="74">
        <v>800</v>
      </c>
      <c r="C532" s="33">
        <v>45055</v>
      </c>
      <c r="D532" s="2"/>
    </row>
    <row r="533" spans="1:4" s="6" customFormat="1" ht="13.5">
      <c r="A533" s="18" t="s">
        <v>652</v>
      </c>
      <c r="B533" s="74">
        <v>200</v>
      </c>
      <c r="C533" s="33">
        <v>45055</v>
      </c>
      <c r="D533" s="2"/>
    </row>
    <row r="534" spans="1:4" s="6" customFormat="1" ht="13.5">
      <c r="A534" s="18" t="s">
        <v>659</v>
      </c>
      <c r="B534" s="74">
        <v>1500</v>
      </c>
      <c r="C534" s="33">
        <v>45066</v>
      </c>
      <c r="D534" s="2"/>
    </row>
    <row r="535" spans="1:4" s="6" customFormat="1" ht="13.5">
      <c r="A535" s="18" t="s">
        <v>323</v>
      </c>
      <c r="B535" s="74">
        <v>90900</v>
      </c>
      <c r="C535" s="33">
        <v>45066</v>
      </c>
      <c r="D535" s="2"/>
    </row>
    <row r="536" spans="1:4" s="6" customFormat="1" ht="13.5">
      <c r="A536" s="18" t="s">
        <v>664</v>
      </c>
      <c r="B536" s="74">
        <v>15000</v>
      </c>
      <c r="C536" s="33">
        <v>45066</v>
      </c>
      <c r="D536" s="2"/>
    </row>
    <row r="537" spans="1:4" s="6" customFormat="1" ht="13.5">
      <c r="A537" s="18" t="s">
        <v>660</v>
      </c>
      <c r="B537" s="74">
        <v>3000</v>
      </c>
      <c r="C537" s="33">
        <v>45066</v>
      </c>
      <c r="D537" s="2"/>
    </row>
    <row r="538" spans="1:4" s="6" customFormat="1" ht="13.5">
      <c r="A538" s="18" t="s">
        <v>661</v>
      </c>
      <c r="B538" s="74">
        <v>1500</v>
      </c>
      <c r="C538" s="33">
        <v>45066</v>
      </c>
      <c r="D538" s="2"/>
    </row>
    <row r="539" spans="1:4" s="6" customFormat="1" ht="13.5">
      <c r="A539" s="18" t="s">
        <v>662</v>
      </c>
      <c r="B539" s="74">
        <v>7500</v>
      </c>
      <c r="C539" s="33">
        <v>45066</v>
      </c>
      <c r="D539" s="2"/>
    </row>
    <row r="540" spans="1:4" s="6" customFormat="1" ht="13.5">
      <c r="A540" s="18" t="s">
        <v>663</v>
      </c>
      <c r="B540" s="74">
        <v>1500</v>
      </c>
      <c r="C540" s="33">
        <v>45066</v>
      </c>
      <c r="D540" s="2"/>
    </row>
    <row r="541" spans="1:4" s="6" customFormat="1" ht="13.5">
      <c r="A541" s="18" t="s">
        <v>463</v>
      </c>
      <c r="B541" s="74">
        <v>1500</v>
      </c>
      <c r="C541" s="33">
        <v>45066</v>
      </c>
      <c r="D541" s="2" t="s">
        <v>735</v>
      </c>
    </row>
    <row r="542" spans="1:4" s="6" customFormat="1" ht="13.5">
      <c r="A542" s="18" t="s">
        <v>626</v>
      </c>
      <c r="B542" s="74">
        <v>1000</v>
      </c>
      <c r="C542" s="33">
        <v>45066</v>
      </c>
      <c r="D542" s="2"/>
    </row>
    <row r="543" spans="1:4" s="6" customFormat="1" ht="13.5">
      <c r="A543" s="18" t="s">
        <v>268</v>
      </c>
      <c r="B543" s="74">
        <v>1500</v>
      </c>
      <c r="C543" s="33">
        <v>45066</v>
      </c>
      <c r="D543" s="2"/>
    </row>
    <row r="544" spans="1:4" s="6" customFormat="1" ht="13.5">
      <c r="A544" s="18" t="s">
        <v>124</v>
      </c>
      <c r="B544" s="74">
        <v>200</v>
      </c>
      <c r="C544" s="33">
        <v>45066</v>
      </c>
      <c r="D544" s="2"/>
    </row>
    <row r="545" spans="1:4" s="6" customFormat="1" ht="13.5">
      <c r="A545" s="18" t="s">
        <v>668</v>
      </c>
      <c r="B545" s="74">
        <v>1000</v>
      </c>
      <c r="C545" s="33">
        <v>45068</v>
      </c>
      <c r="D545" s="2"/>
    </row>
    <row r="546" spans="1:4" s="6" customFormat="1" ht="13.5">
      <c r="A546" s="18" t="s">
        <v>680</v>
      </c>
      <c r="B546" s="74">
        <v>410.24</v>
      </c>
      <c r="C546" s="33">
        <v>45076</v>
      </c>
      <c r="D546" s="2"/>
    </row>
    <row r="547" spans="1:4" s="6" customFormat="1" ht="13.5">
      <c r="A547" s="18" t="s">
        <v>681</v>
      </c>
      <c r="B547" s="74">
        <v>3500</v>
      </c>
      <c r="C547" s="33">
        <v>45076</v>
      </c>
      <c r="D547" s="2"/>
    </row>
    <row r="548" spans="1:4" s="6" customFormat="1" ht="13.5">
      <c r="A548" s="18" t="s">
        <v>410</v>
      </c>
      <c r="B548" s="74">
        <v>4000</v>
      </c>
      <c r="C548" s="33">
        <v>45076</v>
      </c>
      <c r="D548" s="2"/>
    </row>
    <row r="549" spans="1:4" s="6" customFormat="1" ht="13.5">
      <c r="A549" s="18" t="s">
        <v>683</v>
      </c>
      <c r="B549" s="74">
        <v>400</v>
      </c>
      <c r="C549" s="33">
        <v>45076</v>
      </c>
      <c r="D549" s="2"/>
    </row>
    <row r="550" spans="1:4" s="6" customFormat="1" ht="13.5">
      <c r="A550" s="18" t="s">
        <v>660</v>
      </c>
      <c r="B550" s="74">
        <v>1040</v>
      </c>
      <c r="C550" s="33">
        <v>45076</v>
      </c>
      <c r="D550" s="2"/>
    </row>
    <row r="551" spans="1:4" s="6" customFormat="1" ht="13.5">
      <c r="A551" s="18" t="s">
        <v>179</v>
      </c>
      <c r="B551" s="74">
        <v>1000</v>
      </c>
      <c r="C551" s="33">
        <v>45076</v>
      </c>
      <c r="D551" s="2"/>
    </row>
    <row r="552" spans="1:4" s="6" customFormat="1" ht="13.5">
      <c r="A552" s="18" t="s">
        <v>684</v>
      </c>
      <c r="B552" s="74">
        <v>7500</v>
      </c>
      <c r="C552" s="33">
        <v>45076</v>
      </c>
      <c r="D552" s="2"/>
    </row>
    <row r="553" spans="1:4" s="6" customFormat="1" ht="13.5">
      <c r="A553" s="18" t="s">
        <v>685</v>
      </c>
      <c r="B553" s="74">
        <v>4000</v>
      </c>
      <c r="C553" s="33">
        <v>45076</v>
      </c>
      <c r="D553" s="2"/>
    </row>
    <row r="554" spans="1:4" s="6" customFormat="1" ht="13.5">
      <c r="A554" s="18" t="s">
        <v>626</v>
      </c>
      <c r="B554" s="74">
        <v>500</v>
      </c>
      <c r="C554" s="33">
        <v>45076</v>
      </c>
      <c r="D554" s="2"/>
    </row>
    <row r="555" spans="1:4" s="6" customFormat="1" ht="13.5">
      <c r="A555" s="18" t="s">
        <v>124</v>
      </c>
      <c r="B555" s="74">
        <v>3000</v>
      </c>
      <c r="C555" s="33">
        <v>45084</v>
      </c>
      <c r="D555" s="2"/>
    </row>
    <row r="556" spans="1:4" s="6" customFormat="1" ht="13.5">
      <c r="A556" s="18" t="s">
        <v>715</v>
      </c>
      <c r="B556" s="74">
        <v>1500</v>
      </c>
      <c r="C556" s="33">
        <v>45091</v>
      </c>
      <c r="D556" s="2"/>
    </row>
    <row r="557" spans="1:4" s="6" customFormat="1" ht="13.5">
      <c r="A557" s="18" t="s">
        <v>716</v>
      </c>
      <c r="B557" s="74">
        <v>1236</v>
      </c>
      <c r="C557" s="33">
        <v>45091</v>
      </c>
      <c r="D557" s="2"/>
    </row>
    <row r="558" spans="1:4" s="6" customFormat="1" ht="13.5">
      <c r="A558" s="18" t="s">
        <v>188</v>
      </c>
      <c r="B558" s="74">
        <v>7500</v>
      </c>
      <c r="C558" s="33">
        <v>45097</v>
      </c>
      <c r="D558" s="2"/>
    </row>
    <row r="559" spans="1:4" s="6" customFormat="1" ht="13.5">
      <c r="A559" s="18" t="s">
        <v>727</v>
      </c>
      <c r="B559" s="74">
        <v>300</v>
      </c>
      <c r="C559" s="33">
        <v>45097</v>
      </c>
      <c r="D559" s="2"/>
    </row>
    <row r="560" spans="1:4" s="6" customFormat="1" ht="13.5">
      <c r="A560" s="18" t="s">
        <v>728</v>
      </c>
      <c r="B560" s="74">
        <v>750</v>
      </c>
      <c r="C560" s="33">
        <v>45097</v>
      </c>
      <c r="D560" s="2"/>
    </row>
    <row r="561" spans="1:4" s="6" customFormat="1" ht="13.5">
      <c r="A561" s="18" t="s">
        <v>729</v>
      </c>
      <c r="B561" s="74">
        <v>5000</v>
      </c>
      <c r="C561" s="33">
        <v>45097</v>
      </c>
      <c r="D561" s="2"/>
    </row>
    <row r="562" spans="1:4" s="6" customFormat="1" ht="13.5">
      <c r="A562" s="18" t="s">
        <v>291</v>
      </c>
      <c r="B562" s="74">
        <v>316.72</v>
      </c>
      <c r="C562" s="33">
        <v>45097</v>
      </c>
      <c r="D562" s="2"/>
    </row>
    <row r="563" spans="1:4" s="6" customFormat="1" ht="13.5">
      <c r="A563" s="18" t="s">
        <v>291</v>
      </c>
      <c r="B563" s="74">
        <v>416.6</v>
      </c>
      <c r="C563" s="33">
        <v>45097</v>
      </c>
      <c r="D563" s="2"/>
    </row>
    <row r="564" spans="1:4" s="6" customFormat="1" ht="13.5">
      <c r="A564" s="18" t="s">
        <v>730</v>
      </c>
      <c r="B564" s="74">
        <v>4000</v>
      </c>
      <c r="C564" s="33">
        <v>45097</v>
      </c>
      <c r="D564" s="2"/>
    </row>
    <row r="565" spans="1:4" s="6" customFormat="1" ht="13.5">
      <c r="A565" s="18" t="s">
        <v>291</v>
      </c>
      <c r="B565" s="74">
        <v>400</v>
      </c>
      <c r="C565" s="33">
        <v>45097</v>
      </c>
      <c r="D565" s="2"/>
    </row>
    <row r="566" spans="1:4" s="6" customFormat="1" ht="13.5">
      <c r="A566" s="18" t="s">
        <v>504</v>
      </c>
      <c r="B566" s="74">
        <v>13230</v>
      </c>
      <c r="C566" s="33">
        <v>45097</v>
      </c>
      <c r="D566" s="2"/>
    </row>
    <row r="567" spans="1:4" s="6" customFormat="1" ht="13.5">
      <c r="A567" s="18" t="s">
        <v>731</v>
      </c>
      <c r="B567" s="74">
        <v>1500</v>
      </c>
      <c r="C567" s="33">
        <v>45097</v>
      </c>
      <c r="D567" s="2"/>
    </row>
    <row r="568" spans="1:4" s="6" customFormat="1" ht="13.5">
      <c r="A568" s="18" t="s">
        <v>291</v>
      </c>
      <c r="B568" s="74">
        <v>400</v>
      </c>
      <c r="C568" s="33">
        <v>45118</v>
      </c>
      <c r="D568" s="2"/>
    </row>
    <row r="569" spans="1:4" s="6" customFormat="1" ht="13.5">
      <c r="A569" s="18" t="s">
        <v>291</v>
      </c>
      <c r="B569" s="74">
        <v>1040</v>
      </c>
      <c r="C569" s="33">
        <v>45118</v>
      </c>
      <c r="D569" s="2"/>
    </row>
    <row r="570" spans="1:4" s="6" customFormat="1" ht="13.5">
      <c r="A570" s="18" t="s">
        <v>291</v>
      </c>
      <c r="B570" s="74">
        <v>500</v>
      </c>
      <c r="C570" s="33">
        <v>45118</v>
      </c>
      <c r="D570" s="2"/>
    </row>
    <row r="571" spans="1:4" s="6" customFormat="1" ht="13.5">
      <c r="A571" s="18" t="s">
        <v>760</v>
      </c>
      <c r="B571" s="74">
        <v>7500</v>
      </c>
      <c r="C571" s="33">
        <v>45118</v>
      </c>
      <c r="D571" s="2"/>
    </row>
    <row r="572" spans="1:4" s="6" customFormat="1" ht="13.5">
      <c r="A572" s="18" t="s">
        <v>761</v>
      </c>
      <c r="B572" s="74">
        <v>1000</v>
      </c>
      <c r="C572" s="33">
        <v>45118</v>
      </c>
      <c r="D572" s="2"/>
    </row>
    <row r="573" spans="1:4" s="6" customFormat="1" ht="13.5">
      <c r="A573" s="18" t="s">
        <v>762</v>
      </c>
      <c r="B573" s="74">
        <v>5000</v>
      </c>
      <c r="C573" s="33">
        <v>45118</v>
      </c>
      <c r="D573" s="2"/>
    </row>
    <row r="574" spans="1:4" s="6" customFormat="1" ht="13.5">
      <c r="A574" s="18" t="s">
        <v>291</v>
      </c>
      <c r="B574" s="74">
        <v>200</v>
      </c>
      <c r="C574" s="33">
        <v>45118</v>
      </c>
      <c r="D574" s="2"/>
    </row>
    <row r="575" spans="1:4" s="6" customFormat="1" ht="13.5">
      <c r="A575" s="18" t="s">
        <v>763</v>
      </c>
      <c r="B575" s="74">
        <v>5000</v>
      </c>
      <c r="C575" s="33">
        <v>45118</v>
      </c>
      <c r="D575" s="2"/>
    </row>
    <row r="576" spans="1:4" s="6" customFormat="1" ht="13.5">
      <c r="A576" s="18" t="s">
        <v>764</v>
      </c>
      <c r="B576" s="74">
        <v>30000</v>
      </c>
      <c r="C576" s="33">
        <v>45118</v>
      </c>
      <c r="D576" s="2"/>
    </row>
    <row r="577" spans="1:4" s="6" customFormat="1" ht="13.5">
      <c r="A577" s="18" t="s">
        <v>765</v>
      </c>
      <c r="B577" s="74">
        <v>7500</v>
      </c>
      <c r="C577" s="33">
        <v>45118</v>
      </c>
      <c r="D577" s="2"/>
    </row>
    <row r="578" spans="1:4" s="6" customFormat="1" ht="13.5">
      <c r="A578" s="18" t="s">
        <v>766</v>
      </c>
      <c r="B578" s="74">
        <v>1000</v>
      </c>
      <c r="C578" s="33">
        <v>45118</v>
      </c>
      <c r="D578" s="2"/>
    </row>
    <row r="579" spans="1:4" s="6" customFormat="1" ht="13.5">
      <c r="A579" s="18" t="s">
        <v>767</v>
      </c>
      <c r="B579" s="74">
        <v>1000</v>
      </c>
      <c r="C579" s="33">
        <v>45118</v>
      </c>
      <c r="D579" s="2"/>
    </row>
    <row r="580" spans="1:4" s="6" customFormat="1" ht="13.5">
      <c r="A580" s="18" t="s">
        <v>768</v>
      </c>
      <c r="B580" s="74">
        <v>1000</v>
      </c>
      <c r="C580" s="33">
        <v>45118</v>
      </c>
      <c r="D580" s="2"/>
    </row>
    <row r="581" spans="1:4" s="6" customFormat="1" ht="13.5">
      <c r="A581" s="18" t="s">
        <v>189</v>
      </c>
      <c r="B581" s="74">
        <v>4000</v>
      </c>
      <c r="C581" s="33">
        <v>45118</v>
      </c>
      <c r="D581" s="2"/>
    </row>
    <row r="582" spans="1:4" s="6" customFormat="1" ht="13.5">
      <c r="A582" s="18" t="s">
        <v>114</v>
      </c>
      <c r="B582" s="74">
        <v>2000</v>
      </c>
      <c r="C582" s="33">
        <v>45118</v>
      </c>
      <c r="D582" s="2"/>
    </row>
    <row r="583" spans="1:4" s="6" customFormat="1" ht="13.5">
      <c r="A583" s="18" t="s">
        <v>180</v>
      </c>
      <c r="B583" s="74">
        <v>1500</v>
      </c>
      <c r="C583" s="33">
        <v>45126</v>
      </c>
      <c r="D583" s="2"/>
    </row>
    <row r="584" spans="1:4" s="6" customFormat="1" ht="13.5">
      <c r="A584" s="18" t="s">
        <v>789</v>
      </c>
      <c r="B584" s="74">
        <v>1500</v>
      </c>
      <c r="C584" s="33">
        <v>45126</v>
      </c>
      <c r="D584" s="2"/>
    </row>
    <row r="585" spans="1:4" s="6" customFormat="1" ht="13.5">
      <c r="A585" s="18" t="s">
        <v>626</v>
      </c>
      <c r="B585" s="74">
        <v>375</v>
      </c>
      <c r="C585" s="33">
        <v>45126</v>
      </c>
      <c r="D585" s="2"/>
    </row>
    <row r="586" spans="1:4" s="6" customFormat="1" ht="13.5">
      <c r="A586" s="18" t="s">
        <v>291</v>
      </c>
      <c r="B586" s="74">
        <v>200</v>
      </c>
      <c r="C586" s="33">
        <v>45126</v>
      </c>
      <c r="D586" s="2"/>
    </row>
    <row r="587" spans="1:4" s="6" customFormat="1" ht="13.5">
      <c r="A587" s="18" t="s">
        <v>790</v>
      </c>
      <c r="B587" s="74">
        <v>1800</v>
      </c>
      <c r="C587" s="33">
        <v>45126</v>
      </c>
      <c r="D587" s="2"/>
    </row>
    <row r="588" spans="1:4" s="6" customFormat="1" ht="13.5">
      <c r="A588" s="18" t="s">
        <v>114</v>
      </c>
      <c r="B588" s="74">
        <v>15000</v>
      </c>
      <c r="C588" s="33">
        <v>45126</v>
      </c>
      <c r="D588" s="2"/>
    </row>
    <row r="589" spans="1:4" s="6" customFormat="1" ht="13.5">
      <c r="A589" s="18" t="s">
        <v>833</v>
      </c>
      <c r="B589" s="74">
        <v>3000</v>
      </c>
      <c r="C589" s="33">
        <v>45140</v>
      </c>
      <c r="D589" s="2"/>
    </row>
    <row r="590" spans="1:4" s="6" customFormat="1" ht="13.5">
      <c r="A590" s="18" t="s">
        <v>834</v>
      </c>
      <c r="B590" s="74">
        <v>2025</v>
      </c>
      <c r="C590" s="33">
        <v>45140</v>
      </c>
      <c r="D590" s="2"/>
    </row>
    <row r="591" spans="1:4" s="6" customFormat="1" ht="13.5">
      <c r="A591" s="18" t="s">
        <v>403</v>
      </c>
      <c r="B591" s="74">
        <v>29100</v>
      </c>
      <c r="C591" s="33">
        <v>45146</v>
      </c>
      <c r="D591" s="2"/>
    </row>
    <row r="592" spans="1:4" s="6" customFormat="1" ht="13.5">
      <c r="A592" s="18" t="s">
        <v>868</v>
      </c>
      <c r="B592" s="74">
        <v>10500</v>
      </c>
      <c r="C592" s="33">
        <v>45146</v>
      </c>
      <c r="D592" s="2"/>
    </row>
    <row r="593" spans="1:4" s="6" customFormat="1" ht="13.5">
      <c r="A593" s="18" t="s">
        <v>869</v>
      </c>
      <c r="B593" s="74">
        <v>800</v>
      </c>
      <c r="C593" s="33">
        <v>45146</v>
      </c>
      <c r="D593" s="2"/>
    </row>
    <row r="594" spans="1:4" s="6" customFormat="1" ht="13.5">
      <c r="A594" s="18" t="s">
        <v>114</v>
      </c>
      <c r="B594" s="74">
        <v>15000</v>
      </c>
      <c r="C594" s="33">
        <v>45153</v>
      </c>
      <c r="D594" s="2"/>
    </row>
    <row r="595" spans="1:4" s="6" customFormat="1" ht="13.5">
      <c r="A595" s="18" t="s">
        <v>976</v>
      </c>
      <c r="B595" s="74">
        <v>500</v>
      </c>
      <c r="C595" s="33">
        <v>45168</v>
      </c>
      <c r="D595" s="2"/>
    </row>
    <row r="596" spans="1:4" s="6" customFormat="1" ht="13.5">
      <c r="A596" s="18" t="s">
        <v>977</v>
      </c>
      <c r="B596" s="74">
        <v>6000</v>
      </c>
      <c r="C596" s="33">
        <v>45168</v>
      </c>
      <c r="D596" s="2"/>
    </row>
    <row r="597" spans="1:4" s="6" customFormat="1" ht="13.5">
      <c r="A597" s="18" t="s">
        <v>978</v>
      </c>
      <c r="B597" s="74">
        <v>400</v>
      </c>
      <c r="C597" s="33">
        <v>45168</v>
      </c>
      <c r="D597" s="2"/>
    </row>
    <row r="598" spans="1:4" s="6" customFormat="1" ht="13.5">
      <c r="A598" s="18" t="s">
        <v>979</v>
      </c>
      <c r="B598" s="74">
        <v>7500</v>
      </c>
      <c r="C598" s="33">
        <v>45168</v>
      </c>
      <c r="D598" s="2"/>
    </row>
    <row r="599" spans="1:4" s="6" customFormat="1" ht="13.5">
      <c r="A599" s="18" t="s">
        <v>980</v>
      </c>
      <c r="B599" s="74">
        <v>200</v>
      </c>
      <c r="C599" s="33">
        <v>45168</v>
      </c>
      <c r="D599" s="2"/>
    </row>
    <row r="600" spans="1:4" s="6" customFormat="1" ht="13.5">
      <c r="A600" s="18" t="s">
        <v>981</v>
      </c>
      <c r="B600" s="74">
        <v>9000</v>
      </c>
      <c r="C600" s="33">
        <v>45168</v>
      </c>
      <c r="D600" s="2"/>
    </row>
    <row r="601" spans="1:4" s="6" customFormat="1" ht="13.5">
      <c r="A601" s="18" t="s">
        <v>982</v>
      </c>
      <c r="B601" s="74">
        <v>1050</v>
      </c>
      <c r="C601" s="33">
        <v>45168</v>
      </c>
      <c r="D601" s="2"/>
    </row>
    <row r="602" spans="1:4" s="6" customFormat="1" ht="13.5">
      <c r="A602" s="18" t="s">
        <v>983</v>
      </c>
      <c r="B602" s="74">
        <v>15000</v>
      </c>
      <c r="C602" s="33">
        <v>45168</v>
      </c>
      <c r="D602" s="2"/>
    </row>
    <row r="603" spans="1:4" s="6" customFormat="1" ht="13.5">
      <c r="A603" s="18" t="s">
        <v>984</v>
      </c>
      <c r="B603" s="74">
        <v>500</v>
      </c>
      <c r="C603" s="33">
        <v>45168</v>
      </c>
      <c r="D603" s="2"/>
    </row>
    <row r="604" spans="1:4" s="6" customFormat="1" ht="13.5">
      <c r="A604" s="18" t="s">
        <v>985</v>
      </c>
      <c r="B604" s="74">
        <v>460</v>
      </c>
      <c r="C604" s="33">
        <v>45168</v>
      </c>
      <c r="D604" s="2"/>
    </row>
    <row r="605" spans="1:4" s="6" customFormat="1" ht="13.5">
      <c r="A605" s="18" t="s">
        <v>986</v>
      </c>
      <c r="B605" s="74">
        <v>15000</v>
      </c>
      <c r="C605" s="33">
        <v>45168</v>
      </c>
      <c r="D605" s="2"/>
    </row>
    <row r="606" spans="1:4" s="6" customFormat="1" ht="13.5">
      <c r="A606" s="18" t="s">
        <v>987</v>
      </c>
      <c r="B606" s="74">
        <v>12000</v>
      </c>
      <c r="C606" s="33">
        <v>45168</v>
      </c>
      <c r="D606" s="2"/>
    </row>
    <row r="607" spans="1:4" s="6" customFormat="1" ht="13.5">
      <c r="A607" s="18" t="s">
        <v>1011</v>
      </c>
      <c r="B607" s="74">
        <v>5000</v>
      </c>
      <c r="C607" s="33">
        <v>45174</v>
      </c>
      <c r="D607" s="2"/>
    </row>
    <row r="608" spans="1:4" s="6" customFormat="1" ht="13.5">
      <c r="A608" s="18" t="s">
        <v>1012</v>
      </c>
      <c r="B608" s="74">
        <v>5000</v>
      </c>
      <c r="C608" s="33">
        <v>45174</v>
      </c>
      <c r="D608" s="2"/>
    </row>
    <row r="609" spans="1:4" s="6" customFormat="1" ht="13.5">
      <c r="A609" s="18" t="s">
        <v>1013</v>
      </c>
      <c r="B609" s="74">
        <v>5000</v>
      </c>
      <c r="C609" s="33">
        <v>45174</v>
      </c>
      <c r="D609" s="2"/>
    </row>
    <row r="610" spans="1:4" s="6" customFormat="1" ht="13.5">
      <c r="A610" s="18" t="s">
        <v>668</v>
      </c>
      <c r="B610" s="74">
        <v>440</v>
      </c>
      <c r="C610" s="33">
        <v>45174</v>
      </c>
      <c r="D610" s="2"/>
    </row>
    <row r="611" spans="1:4" s="6" customFormat="1" ht="13.5">
      <c r="A611" s="18" t="s">
        <v>1014</v>
      </c>
      <c r="B611" s="74">
        <v>2000</v>
      </c>
      <c r="C611" s="33">
        <v>45174</v>
      </c>
      <c r="D611" s="2"/>
    </row>
    <row r="612" spans="1:4" s="6" customFormat="1" ht="13.5">
      <c r="A612" s="18" t="s">
        <v>1016</v>
      </c>
      <c r="B612" s="74">
        <v>800</v>
      </c>
      <c r="C612" s="33">
        <v>45174</v>
      </c>
      <c r="D612" s="2"/>
    </row>
    <row r="613" spans="1:4" s="6" customFormat="1" ht="13.5">
      <c r="A613" s="18" t="s">
        <v>1017</v>
      </c>
      <c r="B613" s="74">
        <v>2000</v>
      </c>
      <c r="C613" s="33">
        <v>45174</v>
      </c>
      <c r="D613" s="2"/>
    </row>
    <row r="614" spans="1:4" s="6" customFormat="1" ht="13.5">
      <c r="A614" s="18" t="s">
        <v>1018</v>
      </c>
      <c r="B614" s="74">
        <v>4000</v>
      </c>
      <c r="C614" s="33">
        <v>45174</v>
      </c>
      <c r="D614" s="2"/>
    </row>
    <row r="615" spans="1:4" s="6" customFormat="1" ht="13.5">
      <c r="A615" s="18" t="s">
        <v>1019</v>
      </c>
      <c r="B615" s="74">
        <v>2000</v>
      </c>
      <c r="C615" s="33">
        <v>45174</v>
      </c>
      <c r="D615" s="2"/>
    </row>
    <row r="616" spans="1:4" s="6" customFormat="1" ht="13.5">
      <c r="A616" s="18" t="s">
        <v>626</v>
      </c>
      <c r="B616" s="74">
        <v>25000</v>
      </c>
      <c r="C616" s="33">
        <v>45174</v>
      </c>
      <c r="D616" s="2"/>
    </row>
    <row r="617" spans="1:4" s="6" customFormat="1" ht="13.5">
      <c r="A617" s="18" t="s">
        <v>291</v>
      </c>
      <c r="B617" s="74">
        <v>1250</v>
      </c>
      <c r="C617" s="33">
        <v>45174</v>
      </c>
      <c r="D617" s="2"/>
    </row>
    <row r="618" spans="1:4" s="6" customFormat="1" ht="13.5">
      <c r="A618" s="18" t="s">
        <v>1020</v>
      </c>
      <c r="B618" s="74">
        <v>4000</v>
      </c>
      <c r="C618" s="33">
        <v>45174</v>
      </c>
      <c r="D618" s="2"/>
    </row>
    <row r="619" spans="1:4" s="6" customFormat="1" ht="13.5">
      <c r="A619" s="18" t="s">
        <v>1055</v>
      </c>
      <c r="B619" s="74">
        <v>25000</v>
      </c>
      <c r="C619" s="33">
        <v>45188</v>
      </c>
      <c r="D619" s="2"/>
    </row>
    <row r="620" spans="1:4" s="6" customFormat="1" ht="13.5">
      <c r="A620" s="18" t="s">
        <v>1056</v>
      </c>
      <c r="B620" s="74">
        <v>5000</v>
      </c>
      <c r="C620" s="33">
        <v>45188</v>
      </c>
      <c r="D620" s="2"/>
    </row>
    <row r="621" spans="1:4" s="6" customFormat="1" ht="13.5">
      <c r="A621" s="18" t="s">
        <v>113</v>
      </c>
      <c r="B621" s="74">
        <v>5000</v>
      </c>
      <c r="C621" s="33">
        <v>45188</v>
      </c>
      <c r="D621" s="2"/>
    </row>
    <row r="622" spans="1:4" s="6" customFormat="1" ht="13.5">
      <c r="A622" s="18" t="s">
        <v>1057</v>
      </c>
      <c r="B622" s="74">
        <v>3000</v>
      </c>
      <c r="C622" s="33">
        <v>45188</v>
      </c>
      <c r="D622" s="2"/>
    </row>
    <row r="623" spans="1:4" s="6" customFormat="1" ht="13.5">
      <c r="A623" s="18" t="s">
        <v>403</v>
      </c>
      <c r="B623" s="74">
        <v>1500</v>
      </c>
      <c r="C623" s="33">
        <v>45196</v>
      </c>
      <c r="D623" s="2"/>
    </row>
    <row r="624" spans="1:4" s="6" customFormat="1" ht="13.5">
      <c r="A624" s="18" t="s">
        <v>794</v>
      </c>
      <c r="B624" s="74">
        <v>675</v>
      </c>
      <c r="C624" s="33">
        <v>45196</v>
      </c>
      <c r="D624" s="2"/>
    </row>
    <row r="625" spans="1:4" s="6" customFormat="1" ht="13.5">
      <c r="A625" s="18" t="s">
        <v>323</v>
      </c>
      <c r="B625" s="74">
        <v>10000</v>
      </c>
      <c r="C625" s="33">
        <v>45209</v>
      </c>
      <c r="D625" s="2"/>
    </row>
    <row r="626" spans="1:4" s="6" customFormat="1" ht="13.5">
      <c r="A626" s="18" t="s">
        <v>470</v>
      </c>
      <c r="B626" s="74">
        <v>1500</v>
      </c>
      <c r="C626" s="33">
        <v>45209</v>
      </c>
      <c r="D626" s="2"/>
    </row>
    <row r="627" spans="1:4" s="6" customFormat="1" ht="13.5">
      <c r="A627" s="18" t="s">
        <v>403</v>
      </c>
      <c r="B627" s="74">
        <v>1500</v>
      </c>
      <c r="C627" s="33">
        <v>45209</v>
      </c>
      <c r="D627" s="2"/>
    </row>
    <row r="628" spans="1:4" s="6" customFormat="1" ht="13.5">
      <c r="A628" s="18" t="s">
        <v>1098</v>
      </c>
      <c r="B628" s="74">
        <v>30000</v>
      </c>
      <c r="C628" s="33">
        <v>45209</v>
      </c>
      <c r="D628" s="2"/>
    </row>
    <row r="629" spans="1:4" s="6" customFormat="1" ht="13.5">
      <c r="A629" s="18" t="s">
        <v>162</v>
      </c>
      <c r="B629" s="74">
        <v>1040</v>
      </c>
      <c r="C629" s="33">
        <v>45209</v>
      </c>
      <c r="D629" s="2"/>
    </row>
    <row r="630" spans="1:4" s="6" customFormat="1" ht="13.5">
      <c r="A630" s="18" t="s">
        <v>1099</v>
      </c>
      <c r="B630" s="74">
        <v>400</v>
      </c>
      <c r="C630" s="33">
        <v>45209</v>
      </c>
      <c r="D630" s="2"/>
    </row>
    <row r="631" spans="1:4" s="6" customFormat="1" ht="13.5">
      <c r="A631" s="18" t="s">
        <v>1100</v>
      </c>
      <c r="B631" s="74">
        <v>10000</v>
      </c>
      <c r="C631" s="33">
        <v>45209</v>
      </c>
      <c r="D631" s="2"/>
    </row>
    <row r="632" spans="1:4" s="6" customFormat="1" ht="13.5">
      <c r="A632" s="18" t="s">
        <v>1101</v>
      </c>
      <c r="B632" s="74">
        <v>200</v>
      </c>
      <c r="C632" s="33">
        <v>45209</v>
      </c>
      <c r="D632" s="2"/>
    </row>
    <row r="633" spans="1:4" s="6" customFormat="1" ht="13.5">
      <c r="A633" s="18" t="s">
        <v>727</v>
      </c>
      <c r="B633" s="74">
        <v>30000</v>
      </c>
      <c r="C633" s="33">
        <v>45209</v>
      </c>
      <c r="D633" s="2"/>
    </row>
    <row r="634" spans="1:4" s="6" customFormat="1" ht="13.5">
      <c r="A634" s="18" t="s">
        <v>1162</v>
      </c>
      <c r="B634" s="74">
        <v>412</v>
      </c>
      <c r="C634" s="33">
        <v>45216</v>
      </c>
      <c r="D634" s="2"/>
    </row>
    <row r="635" spans="1:4" s="6" customFormat="1" ht="13.5">
      <c r="A635" s="18" t="s">
        <v>182</v>
      </c>
      <c r="B635" s="74">
        <v>3000</v>
      </c>
      <c r="C635" s="33">
        <v>45222</v>
      </c>
      <c r="D635" s="2"/>
    </row>
    <row r="636" spans="1:4" s="6" customFormat="1" ht="13.5">
      <c r="A636" s="18" t="s">
        <v>1172</v>
      </c>
      <c r="B636" s="74">
        <v>20000</v>
      </c>
      <c r="C636" s="33">
        <v>45222</v>
      </c>
      <c r="D636" s="2"/>
    </row>
    <row r="637" spans="1:4" s="6" customFormat="1" ht="13.5">
      <c r="A637" s="18" t="s">
        <v>291</v>
      </c>
      <c r="B637" s="74">
        <v>1250</v>
      </c>
      <c r="C637" s="33">
        <v>45222</v>
      </c>
      <c r="D637" s="2"/>
    </row>
    <row r="638" spans="1:4" s="6" customFormat="1" ht="13.5">
      <c r="A638" s="18" t="s">
        <v>1173</v>
      </c>
      <c r="B638" s="74">
        <v>10000</v>
      </c>
      <c r="C638" s="33">
        <v>45222</v>
      </c>
      <c r="D638" s="2"/>
    </row>
    <row r="639" spans="1:4" s="6" customFormat="1" ht="13.5">
      <c r="A639" s="18" t="s">
        <v>1174</v>
      </c>
      <c r="B639" s="74">
        <v>35000</v>
      </c>
      <c r="C639" s="33">
        <v>45222</v>
      </c>
      <c r="D639" s="2"/>
    </row>
    <row r="640" spans="1:4" s="6" customFormat="1" ht="13.5">
      <c r="A640" s="18" t="s">
        <v>663</v>
      </c>
      <c r="B640" s="74">
        <v>1500</v>
      </c>
      <c r="C640" s="33">
        <v>45222</v>
      </c>
      <c r="D640" s="2"/>
    </row>
    <row r="641" spans="1:4" s="6" customFormat="1" ht="13.5">
      <c r="A641" s="18" t="s">
        <v>111</v>
      </c>
      <c r="B641" s="74">
        <v>3000</v>
      </c>
      <c r="C641" s="33">
        <v>45222</v>
      </c>
      <c r="D641" s="2"/>
    </row>
    <row r="642" spans="1:4" s="6" customFormat="1" ht="13.5">
      <c r="A642" s="18" t="s">
        <v>1175</v>
      </c>
      <c r="B642" s="74">
        <v>15000</v>
      </c>
      <c r="C642" s="33">
        <v>45222</v>
      </c>
      <c r="D642" s="2"/>
    </row>
    <row r="643" spans="1:4" s="6" customFormat="1" ht="13.5">
      <c r="A643" s="18" t="s">
        <v>180</v>
      </c>
      <c r="B643" s="74">
        <v>4500</v>
      </c>
      <c r="C643" s="33">
        <v>45222</v>
      </c>
      <c r="D643" s="2"/>
    </row>
    <row r="644" spans="1:4" s="6" customFormat="1" ht="13.5">
      <c r="A644" s="18" t="s">
        <v>1176</v>
      </c>
      <c r="B644" s="74">
        <v>5000</v>
      </c>
      <c r="C644" s="33">
        <v>45222</v>
      </c>
      <c r="D644" s="2"/>
    </row>
    <row r="645" spans="1:4" s="6" customFormat="1" ht="13.5">
      <c r="A645" s="18" t="s">
        <v>1177</v>
      </c>
      <c r="B645" s="74">
        <v>20000</v>
      </c>
      <c r="C645" s="33">
        <v>45222</v>
      </c>
      <c r="D645" s="2"/>
    </row>
    <row r="646" spans="1:4" s="6" customFormat="1" ht="13.5">
      <c r="A646" s="18" t="s">
        <v>1185</v>
      </c>
      <c r="B646" s="74">
        <v>5000</v>
      </c>
      <c r="C646" s="33">
        <v>45225</v>
      </c>
      <c r="D646" s="2"/>
    </row>
    <row r="647" spans="1:4" s="6" customFormat="1" ht="13.5">
      <c r="A647" s="18" t="s">
        <v>1215</v>
      </c>
      <c r="B647" s="74">
        <v>10500</v>
      </c>
      <c r="C647" s="33">
        <v>45230</v>
      </c>
      <c r="D647" s="2"/>
    </row>
    <row r="648" spans="1:4" s="6" customFormat="1" ht="13.5">
      <c r="A648" s="18" t="s">
        <v>1216</v>
      </c>
      <c r="B648" s="74">
        <v>20000</v>
      </c>
      <c r="C648" s="33">
        <v>45230</v>
      </c>
      <c r="D648" s="2"/>
    </row>
    <row r="649" spans="1:4" s="6" customFormat="1" ht="13.5">
      <c r="A649" s="18" t="s">
        <v>1217</v>
      </c>
      <c r="B649" s="74">
        <v>4000</v>
      </c>
      <c r="C649" s="33">
        <v>45230</v>
      </c>
      <c r="D649" s="2"/>
    </row>
    <row r="650" spans="1:4" s="6" customFormat="1" ht="13.5">
      <c r="A650" s="18" t="s">
        <v>715</v>
      </c>
      <c r="B650" s="74">
        <v>1500</v>
      </c>
      <c r="C650" s="33">
        <v>45230</v>
      </c>
      <c r="D650" s="2"/>
    </row>
    <row r="651" spans="1:4" s="6" customFormat="1" ht="13.5">
      <c r="A651" s="18" t="s">
        <v>1218</v>
      </c>
      <c r="B651" s="74">
        <v>2500</v>
      </c>
      <c r="C651" s="33">
        <v>45230</v>
      </c>
      <c r="D651" s="2"/>
    </row>
    <row r="652" spans="1:4" s="6" customFormat="1" ht="13.5">
      <c r="A652" s="18" t="s">
        <v>1223</v>
      </c>
      <c r="B652" s="74">
        <v>300</v>
      </c>
      <c r="C652" s="33">
        <v>45237</v>
      </c>
      <c r="D652" s="2"/>
    </row>
    <row r="653" spans="1:4" s="6" customFormat="1" ht="13.5">
      <c r="A653" s="18" t="s">
        <v>182</v>
      </c>
      <c r="B653" s="74">
        <v>3000</v>
      </c>
      <c r="C653" s="33">
        <v>45237</v>
      </c>
      <c r="D653" s="2"/>
    </row>
    <row r="654" spans="1:4" s="6" customFormat="1" ht="13.5">
      <c r="A654" s="18" t="s">
        <v>1224</v>
      </c>
      <c r="B654" s="74">
        <v>10000</v>
      </c>
      <c r="C654" s="33">
        <v>45237</v>
      </c>
      <c r="D654" s="2"/>
    </row>
    <row r="655" spans="1:4" s="6" customFormat="1" ht="13.5">
      <c r="A655" s="18" t="s">
        <v>982</v>
      </c>
      <c r="B655" s="74">
        <v>10000</v>
      </c>
      <c r="C655" s="33">
        <v>45237</v>
      </c>
      <c r="D655" s="2"/>
    </row>
    <row r="656" spans="1:4" s="6" customFormat="1" ht="13.5">
      <c r="A656" s="18" t="s">
        <v>1225</v>
      </c>
      <c r="B656" s="74">
        <v>10000</v>
      </c>
      <c r="C656" s="33">
        <v>45237</v>
      </c>
      <c r="D656" s="2"/>
    </row>
    <row r="657" spans="1:4" s="6" customFormat="1" ht="13.5">
      <c r="A657" s="18" t="s">
        <v>291</v>
      </c>
      <c r="B657" s="74">
        <v>20000</v>
      </c>
      <c r="C657" s="33">
        <v>45244</v>
      </c>
      <c r="D657" s="2"/>
    </row>
    <row r="658" spans="1:4" s="6" customFormat="1" ht="13.5">
      <c r="A658" s="18" t="s">
        <v>1336</v>
      </c>
      <c r="B658" s="74">
        <v>1000</v>
      </c>
      <c r="C658" s="33">
        <v>45244</v>
      </c>
      <c r="D658" s="2"/>
    </row>
    <row r="659" spans="1:4" s="6" customFormat="1" ht="13.5">
      <c r="A659" s="18" t="s">
        <v>1337</v>
      </c>
      <c r="B659" s="74">
        <v>15000</v>
      </c>
      <c r="C659" s="33">
        <v>45244</v>
      </c>
      <c r="D659" s="2"/>
    </row>
    <row r="660" spans="1:4" s="6" customFormat="1" ht="13.5">
      <c r="A660" s="18" t="s">
        <v>1338</v>
      </c>
      <c r="B660" s="74">
        <v>7500</v>
      </c>
      <c r="C660" s="33">
        <v>45244</v>
      </c>
      <c r="D660" s="2"/>
    </row>
    <row r="661" spans="1:4" s="6" customFormat="1" ht="13.5">
      <c r="A661" s="18" t="s">
        <v>1339</v>
      </c>
      <c r="B661" s="74">
        <v>6000</v>
      </c>
      <c r="C661" s="33">
        <v>45244</v>
      </c>
      <c r="D661" s="2"/>
    </row>
    <row r="662" spans="1:4" s="6" customFormat="1" ht="13.5">
      <c r="A662" s="18" t="s">
        <v>108</v>
      </c>
      <c r="B662" s="74">
        <v>3000</v>
      </c>
      <c r="C662" s="33">
        <v>45244</v>
      </c>
      <c r="D662" s="2"/>
    </row>
    <row r="663" spans="1:4" s="6" customFormat="1" ht="13.5">
      <c r="A663" s="18" t="s">
        <v>108</v>
      </c>
      <c r="B663" s="74">
        <v>5000</v>
      </c>
      <c r="C663" s="33">
        <v>45244</v>
      </c>
      <c r="D663" s="2"/>
    </row>
    <row r="664" spans="1:4" s="6" customFormat="1" ht="13.5">
      <c r="A664" s="18" t="s">
        <v>1340</v>
      </c>
      <c r="B664" s="74">
        <v>2500</v>
      </c>
      <c r="C664" s="33">
        <v>45244</v>
      </c>
      <c r="D664" s="2"/>
    </row>
    <row r="665" spans="1:4" s="6" customFormat="1" ht="13.5">
      <c r="A665" s="18" t="s">
        <v>1341</v>
      </c>
      <c r="B665" s="74">
        <v>2000</v>
      </c>
      <c r="C665" s="33">
        <v>45244</v>
      </c>
      <c r="D665" s="2"/>
    </row>
    <row r="666" spans="1:4" s="6" customFormat="1" ht="13.5">
      <c r="A666" s="18" t="s">
        <v>1342</v>
      </c>
      <c r="B666" s="74">
        <v>1000</v>
      </c>
      <c r="C666" s="33">
        <v>45244</v>
      </c>
      <c r="D666" s="2"/>
    </row>
    <row r="667" spans="1:4" s="6" customFormat="1" ht="13.5">
      <c r="A667" s="18" t="s">
        <v>1343</v>
      </c>
      <c r="B667" s="74">
        <v>6000</v>
      </c>
      <c r="C667" s="33">
        <v>45244</v>
      </c>
      <c r="D667" s="2"/>
    </row>
    <row r="668" spans="1:4" s="6" customFormat="1" ht="13.5">
      <c r="A668" s="18" t="s">
        <v>1344</v>
      </c>
      <c r="B668" s="74">
        <v>1500</v>
      </c>
      <c r="C668" s="33">
        <v>45244</v>
      </c>
      <c r="D668" s="2"/>
    </row>
    <row r="669" spans="1:4" s="6" customFormat="1" ht="13.5">
      <c r="A669" s="18" t="s">
        <v>499</v>
      </c>
      <c r="B669" s="74">
        <v>1400</v>
      </c>
      <c r="C669" s="33">
        <v>45244</v>
      </c>
      <c r="D669" s="2"/>
    </row>
    <row r="670" spans="1:4" s="6" customFormat="1" ht="13.5">
      <c r="A670" s="18" t="s">
        <v>1345</v>
      </c>
      <c r="B670" s="74">
        <v>10500</v>
      </c>
      <c r="C670" s="33">
        <v>45244</v>
      </c>
      <c r="D670" s="2"/>
    </row>
    <row r="671" spans="1:4" s="6" customFormat="1" ht="13.5">
      <c r="A671" s="18" t="s">
        <v>799</v>
      </c>
      <c r="B671" s="74">
        <v>6000</v>
      </c>
      <c r="C671" s="33">
        <v>45244</v>
      </c>
      <c r="D671" s="2"/>
    </row>
    <row r="672" spans="1:4" s="6" customFormat="1" ht="13.5">
      <c r="A672" s="18" t="s">
        <v>1346</v>
      </c>
      <c r="B672" s="74">
        <v>4500</v>
      </c>
      <c r="C672" s="33">
        <v>45244</v>
      </c>
      <c r="D672" s="2"/>
    </row>
    <row r="673" spans="1:4" s="6" customFormat="1" ht="13.5">
      <c r="A673" s="18" t="s">
        <v>985</v>
      </c>
      <c r="B673" s="74">
        <v>600</v>
      </c>
      <c r="C673" s="33">
        <v>45244</v>
      </c>
      <c r="D673" s="2"/>
    </row>
    <row r="674" spans="1:4" s="6" customFormat="1" ht="13.5">
      <c r="A674" s="18" t="s">
        <v>1347</v>
      </c>
      <c r="B674" s="74">
        <v>1500</v>
      </c>
      <c r="C674" s="33">
        <v>45244</v>
      </c>
      <c r="D674" s="2"/>
    </row>
    <row r="675" spans="1:4" s="6" customFormat="1" ht="13.5">
      <c r="A675" s="18" t="s">
        <v>616</v>
      </c>
      <c r="B675" s="74">
        <v>12000</v>
      </c>
      <c r="C675" s="33">
        <v>45244</v>
      </c>
      <c r="D675" s="2"/>
    </row>
    <row r="676" spans="1:4" s="6" customFormat="1" ht="13.5">
      <c r="A676" s="18" t="s">
        <v>114</v>
      </c>
      <c r="B676" s="74">
        <v>3000</v>
      </c>
      <c r="C676" s="33">
        <v>45244</v>
      </c>
      <c r="D676" s="2"/>
    </row>
    <row r="677" spans="1:4" s="6" customFormat="1" ht="13.5">
      <c r="A677" s="18" t="s">
        <v>1348</v>
      </c>
      <c r="B677" s="74">
        <v>6000</v>
      </c>
      <c r="C677" s="33">
        <v>45244</v>
      </c>
      <c r="D677" s="2"/>
    </row>
    <row r="678" spans="1:4" s="6" customFormat="1" ht="13.5">
      <c r="A678" s="18" t="s">
        <v>413</v>
      </c>
      <c r="B678" s="74">
        <v>30000</v>
      </c>
      <c r="C678" s="33">
        <v>45244</v>
      </c>
      <c r="D678" s="2"/>
    </row>
    <row r="679" spans="1:4" s="6" customFormat="1" ht="13.5">
      <c r="A679" s="18" t="s">
        <v>1349</v>
      </c>
      <c r="B679" s="74">
        <v>8000</v>
      </c>
      <c r="C679" s="33">
        <v>45244</v>
      </c>
      <c r="D679" s="2"/>
    </row>
    <row r="680" spans="1:4" s="6" customFormat="1" ht="13.5">
      <c r="A680" s="18" t="s">
        <v>1350</v>
      </c>
      <c r="B680" s="74">
        <v>7500</v>
      </c>
      <c r="C680" s="33">
        <v>45244</v>
      </c>
      <c r="D680" s="2"/>
    </row>
    <row r="681" spans="1:4" s="6" customFormat="1" ht="13.5">
      <c r="A681" s="18" t="s">
        <v>767</v>
      </c>
      <c r="B681" s="74">
        <v>2000</v>
      </c>
      <c r="C681" s="33">
        <v>45244</v>
      </c>
      <c r="D681" s="2"/>
    </row>
    <row r="682" spans="1:4" s="6" customFormat="1" ht="13.5">
      <c r="A682" s="18" t="s">
        <v>1351</v>
      </c>
      <c r="B682" s="74">
        <v>1000</v>
      </c>
      <c r="C682" s="33">
        <v>45244</v>
      </c>
      <c r="D682" s="2"/>
    </row>
    <row r="683" spans="1:4" s="6" customFormat="1" ht="13.5">
      <c r="A683" s="18" t="s">
        <v>1352</v>
      </c>
      <c r="B683" s="74">
        <v>1500</v>
      </c>
      <c r="C683" s="33">
        <v>45244</v>
      </c>
      <c r="D683" s="2"/>
    </row>
    <row r="684" spans="1:4" s="6" customFormat="1" ht="13.5">
      <c r="A684" s="18" t="s">
        <v>680</v>
      </c>
      <c r="B684" s="74">
        <v>5000</v>
      </c>
      <c r="C684" s="33">
        <v>45244</v>
      </c>
      <c r="D684" s="2"/>
    </row>
    <row r="685" spans="1:4" s="6" customFormat="1" ht="13.5">
      <c r="A685" s="18" t="s">
        <v>1353</v>
      </c>
      <c r="B685" s="74">
        <v>4000</v>
      </c>
      <c r="C685" s="33">
        <v>45244</v>
      </c>
      <c r="D685" s="2"/>
    </row>
    <row r="686" spans="1:4" s="6" customFormat="1" ht="13.5">
      <c r="A686" s="18" t="s">
        <v>180</v>
      </c>
      <c r="B686" s="74">
        <v>12000</v>
      </c>
      <c r="C686" s="33">
        <v>45244</v>
      </c>
      <c r="D686" s="2"/>
    </row>
    <row r="687" spans="1:4" s="6" customFormat="1" ht="13.5">
      <c r="A687" s="18" t="s">
        <v>1354</v>
      </c>
      <c r="B687" s="74">
        <v>4000</v>
      </c>
      <c r="C687" s="33">
        <v>45244</v>
      </c>
      <c r="D687" s="2"/>
    </row>
    <row r="688" spans="1:4" s="6" customFormat="1" ht="13.5">
      <c r="A688" s="18" t="s">
        <v>406</v>
      </c>
      <c r="B688" s="74">
        <v>4000</v>
      </c>
      <c r="C688" s="33">
        <v>45244</v>
      </c>
      <c r="D688" s="2"/>
    </row>
    <row r="689" spans="1:4" s="6" customFormat="1" ht="13.5">
      <c r="A689" s="18" t="s">
        <v>180</v>
      </c>
      <c r="B689" s="74">
        <v>3600</v>
      </c>
      <c r="C689" s="33">
        <v>45244</v>
      </c>
      <c r="D689" s="2"/>
    </row>
    <row r="690" spans="1:4" s="6" customFormat="1" ht="13.5">
      <c r="A690" s="18" t="s">
        <v>1355</v>
      </c>
      <c r="B690" s="74">
        <v>1500</v>
      </c>
      <c r="C690" s="33">
        <v>45244</v>
      </c>
      <c r="D690" s="2"/>
    </row>
    <row r="691" spans="1:4" s="6" customFormat="1" ht="13.5">
      <c r="A691" s="18" t="s">
        <v>407</v>
      </c>
      <c r="B691" s="74">
        <v>1500</v>
      </c>
      <c r="C691" s="33">
        <v>45244</v>
      </c>
      <c r="D691" s="2"/>
    </row>
    <row r="692" spans="1:4" s="6" customFormat="1" ht="13.5">
      <c r="A692" s="18" t="s">
        <v>1356</v>
      </c>
      <c r="B692" s="74">
        <v>6000</v>
      </c>
      <c r="C692" s="33">
        <v>45244</v>
      </c>
      <c r="D692" s="2"/>
    </row>
    <row r="693" spans="1:4" s="6" customFormat="1" ht="13.5">
      <c r="A693" s="18" t="s">
        <v>323</v>
      </c>
      <c r="B693" s="74">
        <v>5000</v>
      </c>
      <c r="C693" s="33">
        <v>45244</v>
      </c>
      <c r="D693" s="2"/>
    </row>
    <row r="694" spans="1:4" s="6" customFormat="1" ht="13.5">
      <c r="A694" s="18" t="s">
        <v>761</v>
      </c>
      <c r="B694" s="74">
        <v>1250</v>
      </c>
      <c r="C694" s="33">
        <v>45251</v>
      </c>
      <c r="D694" s="2"/>
    </row>
    <row r="695" spans="1:4" s="6" customFormat="1" ht="13.5">
      <c r="A695" s="18" t="s">
        <v>108</v>
      </c>
      <c r="B695" s="74">
        <v>250</v>
      </c>
      <c r="C695" s="33">
        <v>45251</v>
      </c>
      <c r="D695" s="2"/>
    </row>
    <row r="696" spans="1:4" s="6" customFormat="1" ht="13.5">
      <c r="A696" s="18" t="s">
        <v>1404</v>
      </c>
      <c r="B696" s="74">
        <v>250</v>
      </c>
      <c r="C696" s="33">
        <v>45251</v>
      </c>
      <c r="D696" s="2"/>
    </row>
    <row r="697" spans="1:4" s="6" customFormat="1" ht="13.5">
      <c r="A697" s="18" t="s">
        <v>680</v>
      </c>
      <c r="B697" s="74">
        <v>500</v>
      </c>
      <c r="C697" s="33">
        <v>45251</v>
      </c>
      <c r="D697" s="2"/>
    </row>
    <row r="698" spans="1:4" s="6" customFormat="1" ht="13.5">
      <c r="A698" s="18" t="s">
        <v>1405</v>
      </c>
      <c r="B698" s="74">
        <v>200</v>
      </c>
      <c r="C698" s="33">
        <v>45251</v>
      </c>
      <c r="D698" s="2"/>
    </row>
    <row r="699" spans="1:4" s="6" customFormat="1" ht="13.5">
      <c r="A699" s="18" t="s">
        <v>354</v>
      </c>
      <c r="B699" s="74">
        <v>1000</v>
      </c>
      <c r="C699" s="33">
        <v>45251</v>
      </c>
      <c r="D699" s="2"/>
    </row>
    <row r="700" spans="1:4" s="6" customFormat="1" ht="13.5">
      <c r="A700" s="18" t="s">
        <v>1406</v>
      </c>
      <c r="B700" s="74">
        <v>750</v>
      </c>
      <c r="C700" s="33">
        <v>45251</v>
      </c>
      <c r="D700" s="2"/>
    </row>
    <row r="701" spans="1:4" s="6" customFormat="1" ht="13.5">
      <c r="A701" s="18" t="s">
        <v>1407</v>
      </c>
      <c r="B701" s="74">
        <v>3000</v>
      </c>
      <c r="C701" s="33">
        <v>45251</v>
      </c>
      <c r="D701" s="2"/>
    </row>
    <row r="702" spans="1:4" s="6" customFormat="1" ht="13.5">
      <c r="A702" s="18" t="s">
        <v>1408</v>
      </c>
      <c r="B702" s="74">
        <v>250</v>
      </c>
      <c r="C702" s="33">
        <v>45251</v>
      </c>
      <c r="D702" s="2"/>
    </row>
    <row r="703" spans="1:4" s="6" customFormat="1" ht="13.5">
      <c r="A703" s="18" t="s">
        <v>634</v>
      </c>
      <c r="B703" s="74">
        <v>800</v>
      </c>
      <c r="C703" s="33">
        <v>45251</v>
      </c>
      <c r="D703" s="2"/>
    </row>
    <row r="704" spans="1:4" s="6" customFormat="1" ht="13.5">
      <c r="A704" s="18" t="s">
        <v>1496</v>
      </c>
      <c r="B704" s="74">
        <v>6000</v>
      </c>
      <c r="C704" s="33">
        <v>45265</v>
      </c>
      <c r="D704" s="2"/>
    </row>
    <row r="705" spans="1:4" s="6" customFormat="1" ht="13.5">
      <c r="A705" s="18" t="s">
        <v>626</v>
      </c>
      <c r="B705" s="74">
        <v>11000</v>
      </c>
      <c r="C705" s="33">
        <v>45265</v>
      </c>
      <c r="D705" s="2"/>
    </row>
    <row r="706" spans="1:4" s="6" customFormat="1" ht="13.5">
      <c r="A706" s="18" t="s">
        <v>1201</v>
      </c>
      <c r="B706" s="74">
        <v>16000</v>
      </c>
      <c r="C706" s="33">
        <v>45265</v>
      </c>
      <c r="D706" s="2"/>
    </row>
    <row r="707" spans="1:4" s="6" customFormat="1" ht="13.5">
      <c r="A707" s="18" t="s">
        <v>1497</v>
      </c>
      <c r="B707" s="74">
        <v>300</v>
      </c>
      <c r="C707" s="33">
        <v>45265</v>
      </c>
      <c r="D707" s="2"/>
    </row>
    <row r="708" spans="1:4" s="6" customFormat="1" ht="13.5">
      <c r="A708" s="18" t="s">
        <v>872</v>
      </c>
      <c r="B708" s="74">
        <v>800</v>
      </c>
      <c r="C708" s="33">
        <v>45265</v>
      </c>
      <c r="D708" s="2"/>
    </row>
    <row r="709" spans="1:4" s="6" customFormat="1" ht="13.5">
      <c r="A709" s="18" t="s">
        <v>1498</v>
      </c>
      <c r="B709" s="74">
        <v>9000</v>
      </c>
      <c r="C709" s="33">
        <v>45265</v>
      </c>
      <c r="D709" s="2"/>
    </row>
    <row r="710" spans="1:4" s="6" customFormat="1" ht="13.5">
      <c r="A710" s="18" t="s">
        <v>1201</v>
      </c>
      <c r="B710" s="74">
        <v>7200</v>
      </c>
      <c r="C710" s="33">
        <v>45265</v>
      </c>
      <c r="D710" s="2"/>
    </row>
    <row r="711" spans="1:4" s="6" customFormat="1" ht="13.5">
      <c r="A711" s="18" t="s">
        <v>108</v>
      </c>
      <c r="B711" s="74">
        <v>7500</v>
      </c>
      <c r="C711" s="33">
        <v>45265</v>
      </c>
      <c r="D711" s="2" t="s">
        <v>1619</v>
      </c>
    </row>
    <row r="712" spans="1:4" s="6" customFormat="1" ht="13.5">
      <c r="A712" s="18" t="s">
        <v>616</v>
      </c>
      <c r="B712" s="74">
        <v>9000</v>
      </c>
      <c r="C712" s="33">
        <v>45265</v>
      </c>
      <c r="D712" s="2"/>
    </row>
    <row r="713" spans="1:4" s="6" customFormat="1" ht="13.5">
      <c r="A713" s="18" t="s">
        <v>108</v>
      </c>
      <c r="B713" s="74">
        <v>110630</v>
      </c>
      <c r="C713" s="33">
        <v>45265</v>
      </c>
      <c r="D713" s="2" t="s">
        <v>1619</v>
      </c>
    </row>
    <row r="714" spans="1:4" s="6" customFormat="1" ht="13.5">
      <c r="A714" s="18" t="s">
        <v>1499</v>
      </c>
      <c r="B714" s="74">
        <v>12000</v>
      </c>
      <c r="C714" s="33">
        <v>45265</v>
      </c>
      <c r="D714" s="2"/>
    </row>
    <row r="715" spans="1:4" s="6" customFormat="1" ht="13.5">
      <c r="A715" s="18" t="s">
        <v>761</v>
      </c>
      <c r="B715" s="74">
        <v>15000</v>
      </c>
      <c r="C715" s="33">
        <v>45265</v>
      </c>
      <c r="D715" s="2"/>
    </row>
    <row r="716" spans="1:4" s="6" customFormat="1" ht="13.5">
      <c r="A716" s="18" t="s">
        <v>1203</v>
      </c>
      <c r="B716" s="74">
        <v>8000</v>
      </c>
      <c r="C716" s="33">
        <v>45265</v>
      </c>
      <c r="D716" s="2"/>
    </row>
    <row r="717" spans="1:4" s="6" customFormat="1" ht="13.5">
      <c r="A717" s="18" t="s">
        <v>1500</v>
      </c>
      <c r="B717" s="74">
        <v>16000</v>
      </c>
      <c r="C717" s="33">
        <v>45265</v>
      </c>
      <c r="D717" s="2"/>
    </row>
    <row r="718" spans="1:4" s="6" customFormat="1" ht="13.5">
      <c r="A718" s="18" t="s">
        <v>1501</v>
      </c>
      <c r="B718" s="74">
        <v>15000</v>
      </c>
      <c r="C718" s="33">
        <v>45265</v>
      </c>
      <c r="D718" s="2"/>
    </row>
    <row r="719" spans="1:4" s="6" customFormat="1" ht="13.5">
      <c r="A719" s="18" t="s">
        <v>108</v>
      </c>
      <c r="B719" s="74">
        <v>37500</v>
      </c>
      <c r="C719" s="33">
        <v>45265</v>
      </c>
      <c r="D719" s="2" t="s">
        <v>1619</v>
      </c>
    </row>
    <row r="720" spans="1:4" s="6" customFormat="1" ht="13.5">
      <c r="A720" s="18" t="s">
        <v>1502</v>
      </c>
      <c r="B720" s="74">
        <v>7500</v>
      </c>
      <c r="C720" s="33">
        <v>45265</v>
      </c>
      <c r="D720" s="2"/>
    </row>
    <row r="721" spans="1:4" s="6" customFormat="1" ht="13.5">
      <c r="A721" s="18" t="s">
        <v>1503</v>
      </c>
      <c r="B721" s="74">
        <v>2400</v>
      </c>
      <c r="C721" s="33">
        <v>45265</v>
      </c>
      <c r="D721" s="2"/>
    </row>
    <row r="722" spans="1:4" s="6" customFormat="1" ht="13.5">
      <c r="A722" s="18" t="s">
        <v>1504</v>
      </c>
      <c r="B722" s="74">
        <v>9706</v>
      </c>
      <c r="C722" s="33">
        <v>45265</v>
      </c>
      <c r="D722" s="2"/>
    </row>
    <row r="723" spans="1:4" s="6" customFormat="1" ht="13.5">
      <c r="A723" s="18" t="s">
        <v>1470</v>
      </c>
      <c r="B723" s="74">
        <v>500</v>
      </c>
      <c r="C723" s="33">
        <v>45265</v>
      </c>
      <c r="D723" s="2"/>
    </row>
    <row r="724" spans="1:4" s="6" customFormat="1" ht="13.5">
      <c r="A724" s="18" t="s">
        <v>1346</v>
      </c>
      <c r="B724" s="74">
        <v>12000</v>
      </c>
      <c r="C724" s="33">
        <v>45265</v>
      </c>
      <c r="D724" s="2"/>
    </row>
    <row r="725" spans="1:4" s="6" customFormat="1" ht="13.5">
      <c r="A725" s="18" t="s">
        <v>1505</v>
      </c>
      <c r="B725" s="74">
        <v>8135.64</v>
      </c>
      <c r="C725" s="33">
        <v>45265</v>
      </c>
      <c r="D725" s="2"/>
    </row>
    <row r="726" spans="1:4" s="6" customFormat="1" ht="13.5">
      <c r="A726" s="18" t="s">
        <v>1499</v>
      </c>
      <c r="B726" s="74">
        <v>6000</v>
      </c>
      <c r="C726" s="33">
        <v>45265</v>
      </c>
      <c r="D726" s="2"/>
    </row>
    <row r="727" spans="1:4" s="6" customFormat="1" ht="13.5">
      <c r="A727" s="18" t="s">
        <v>1506</v>
      </c>
      <c r="B727" s="74">
        <v>7500</v>
      </c>
      <c r="C727" s="33">
        <v>45265</v>
      </c>
      <c r="D727" s="2"/>
    </row>
    <row r="728" spans="1:4" s="6" customFormat="1" ht="13.5">
      <c r="A728" s="18" t="s">
        <v>499</v>
      </c>
      <c r="B728" s="74">
        <v>22500</v>
      </c>
      <c r="C728" s="33">
        <v>45265</v>
      </c>
      <c r="D728" s="2" t="s">
        <v>1619</v>
      </c>
    </row>
    <row r="729" spans="1:4" s="6" customFormat="1" ht="13.5">
      <c r="A729" s="18" t="s">
        <v>1507</v>
      </c>
      <c r="B729" s="74">
        <v>200</v>
      </c>
      <c r="C729" s="33">
        <v>45265</v>
      </c>
      <c r="D729" s="2"/>
    </row>
    <row r="730" spans="1:4" s="6" customFormat="1" ht="13.5">
      <c r="A730" s="18" t="s">
        <v>1508</v>
      </c>
      <c r="B730" s="74">
        <v>1000</v>
      </c>
      <c r="C730" s="33">
        <v>45265</v>
      </c>
      <c r="D730" s="2"/>
    </row>
    <row r="731" spans="1:4" s="6" customFormat="1" ht="13.5">
      <c r="A731" s="18" t="s">
        <v>1323</v>
      </c>
      <c r="B731" s="74">
        <v>9000</v>
      </c>
      <c r="C731" s="33">
        <v>45265</v>
      </c>
      <c r="D731" s="2"/>
    </row>
    <row r="732" spans="1:4" s="6" customFormat="1" ht="13.5">
      <c r="A732" s="18" t="s">
        <v>1509</v>
      </c>
      <c r="B732" s="74">
        <v>2000</v>
      </c>
      <c r="C732" s="33">
        <v>45265</v>
      </c>
      <c r="D732" s="2"/>
    </row>
    <row r="733" spans="1:4" s="6" customFormat="1" ht="13.5">
      <c r="A733" s="18" t="s">
        <v>870</v>
      </c>
      <c r="B733" s="74">
        <v>500</v>
      </c>
      <c r="C733" s="33">
        <v>45265</v>
      </c>
      <c r="D733" s="2"/>
    </row>
    <row r="734" spans="1:4" s="6" customFormat="1" ht="13.5">
      <c r="A734" s="18" t="s">
        <v>1510</v>
      </c>
      <c r="B734" s="74">
        <v>6000</v>
      </c>
      <c r="C734" s="33">
        <v>45265</v>
      </c>
      <c r="D734" s="2"/>
    </row>
    <row r="735" spans="1:4" s="6" customFormat="1" ht="13.5">
      <c r="A735" s="18" t="s">
        <v>1511</v>
      </c>
      <c r="B735" s="74">
        <v>4000</v>
      </c>
      <c r="C735" s="33">
        <v>45265</v>
      </c>
      <c r="D735" s="2"/>
    </row>
    <row r="736" spans="1:4" s="6" customFormat="1" ht="13.5">
      <c r="A736" s="18" t="s">
        <v>1512</v>
      </c>
      <c r="B736" s="74">
        <v>4000</v>
      </c>
      <c r="C736" s="33">
        <v>45265</v>
      </c>
      <c r="D736" s="2"/>
    </row>
    <row r="737" spans="1:4" s="6" customFormat="1" ht="13.5">
      <c r="A737" s="18" t="s">
        <v>1513</v>
      </c>
      <c r="B737" s="74">
        <v>1200</v>
      </c>
      <c r="C737" s="33">
        <v>45265</v>
      </c>
      <c r="D737" s="2"/>
    </row>
    <row r="738" spans="1:4" s="6" customFormat="1" ht="13.5">
      <c r="A738" s="18" t="s">
        <v>1514</v>
      </c>
      <c r="B738" s="74">
        <v>1500</v>
      </c>
      <c r="C738" s="33">
        <v>45265</v>
      </c>
      <c r="D738" s="2"/>
    </row>
    <row r="739" spans="1:4" s="6" customFormat="1" ht="13.5">
      <c r="A739" s="18" t="s">
        <v>1515</v>
      </c>
      <c r="B739" s="74">
        <v>2000</v>
      </c>
      <c r="C739" s="33">
        <v>45265</v>
      </c>
      <c r="D739" s="2"/>
    </row>
    <row r="740" spans="1:4" s="6" customFormat="1" ht="13.5">
      <c r="A740" s="18" t="s">
        <v>1217</v>
      </c>
      <c r="B740" s="74">
        <v>8000</v>
      </c>
      <c r="C740" s="33">
        <v>45266</v>
      </c>
      <c r="D740" s="2"/>
    </row>
    <row r="741" spans="1:4" s="6" customFormat="1" ht="13.5">
      <c r="A741" s="18" t="s">
        <v>615</v>
      </c>
      <c r="B741" s="74">
        <v>20000</v>
      </c>
      <c r="C741" s="33">
        <v>45266</v>
      </c>
      <c r="D741" s="2"/>
    </row>
    <row r="742" spans="1:4" s="6" customFormat="1" ht="13.5">
      <c r="A742" s="18" t="s">
        <v>1516</v>
      </c>
      <c r="B742" s="74">
        <v>4000</v>
      </c>
      <c r="C742" s="33">
        <v>45266</v>
      </c>
      <c r="D742" s="2"/>
    </row>
    <row r="743" spans="1:4" s="6" customFormat="1" ht="13.5">
      <c r="A743" s="18" t="s">
        <v>810</v>
      </c>
      <c r="B743" s="74">
        <v>4370</v>
      </c>
      <c r="C743" s="33">
        <v>45266</v>
      </c>
      <c r="D743" s="2"/>
    </row>
    <row r="744" spans="1:4" s="6" customFormat="1" ht="13.5">
      <c r="A744" s="18" t="s">
        <v>504</v>
      </c>
      <c r="B744" s="74">
        <v>14250</v>
      </c>
      <c r="C744" s="33">
        <v>45266</v>
      </c>
      <c r="D744" s="2"/>
    </row>
    <row r="745" spans="1:4" s="6" customFormat="1" ht="13.5">
      <c r="A745" s="18" t="s">
        <v>1517</v>
      </c>
      <c r="B745" s="74">
        <v>2000</v>
      </c>
      <c r="C745" s="33">
        <v>45266</v>
      </c>
      <c r="D745" s="2"/>
    </row>
    <row r="746" spans="1:4" s="6" customFormat="1" ht="13.5">
      <c r="A746" s="18" t="s">
        <v>1518</v>
      </c>
      <c r="B746" s="74">
        <v>20000</v>
      </c>
      <c r="C746" s="33">
        <v>45266</v>
      </c>
      <c r="D746" s="2"/>
    </row>
    <row r="747" spans="1:4" s="6" customFormat="1" ht="13.5">
      <c r="A747" s="18" t="s">
        <v>1519</v>
      </c>
      <c r="B747" s="74">
        <v>13000</v>
      </c>
      <c r="C747" s="33">
        <v>45266</v>
      </c>
      <c r="D747" s="2"/>
    </row>
    <row r="748" spans="1:4" s="6" customFormat="1" ht="13.5">
      <c r="A748" s="18" t="s">
        <v>1404</v>
      </c>
      <c r="B748" s="74">
        <v>250</v>
      </c>
      <c r="C748" s="33">
        <v>45266</v>
      </c>
      <c r="D748" s="2"/>
    </row>
    <row r="749" spans="1:4" s="6" customFormat="1" ht="13.5">
      <c r="A749" s="18" t="s">
        <v>1520</v>
      </c>
      <c r="B749" s="74">
        <v>500</v>
      </c>
      <c r="C749" s="33">
        <v>45266</v>
      </c>
      <c r="D749" s="2"/>
    </row>
    <row r="750" spans="1:4" s="6" customFormat="1" ht="13.5">
      <c r="A750" s="18" t="s">
        <v>1521</v>
      </c>
      <c r="B750" s="74">
        <v>1200</v>
      </c>
      <c r="C750" s="33">
        <v>45266</v>
      </c>
      <c r="D750" s="2"/>
    </row>
    <row r="751" spans="1:4" s="6" customFormat="1" ht="13.5">
      <c r="A751" s="18" t="s">
        <v>1522</v>
      </c>
      <c r="B751" s="74">
        <v>2000</v>
      </c>
      <c r="C751" s="33">
        <v>45266</v>
      </c>
      <c r="D751" s="2"/>
    </row>
    <row r="752" spans="1:4" s="6" customFormat="1" ht="13.5">
      <c r="A752" s="18" t="s">
        <v>1013</v>
      </c>
      <c r="B752" s="74">
        <v>1500</v>
      </c>
      <c r="C752" s="33">
        <v>45266</v>
      </c>
      <c r="D752" s="2"/>
    </row>
    <row r="753" spans="1:4" s="6" customFormat="1" ht="13.5">
      <c r="A753" s="18" t="s">
        <v>1523</v>
      </c>
      <c r="B753" s="74">
        <v>7500</v>
      </c>
      <c r="C753" s="33">
        <v>45266</v>
      </c>
      <c r="D753" s="2"/>
    </row>
    <row r="754" spans="1:4" s="6" customFormat="1" ht="13.5">
      <c r="A754" s="18" t="s">
        <v>1520</v>
      </c>
      <c r="B754" s="74">
        <v>625</v>
      </c>
      <c r="C754" s="33">
        <v>45266</v>
      </c>
      <c r="D754" s="2"/>
    </row>
    <row r="755" spans="1:4" s="6" customFormat="1" ht="13.5">
      <c r="A755" s="18" t="s">
        <v>1524</v>
      </c>
      <c r="B755" s="74">
        <v>400</v>
      </c>
      <c r="C755" s="33">
        <v>45266</v>
      </c>
      <c r="D755" s="2"/>
    </row>
    <row r="756" spans="1:4" s="6" customFormat="1" ht="13.5">
      <c r="A756" s="18" t="s">
        <v>1525</v>
      </c>
      <c r="B756" s="74">
        <v>1440.68</v>
      </c>
      <c r="C756" s="33">
        <v>45266</v>
      </c>
      <c r="D756" s="2"/>
    </row>
    <row r="757" spans="1:4" s="6" customFormat="1" ht="13.5">
      <c r="A757" s="18" t="s">
        <v>1526</v>
      </c>
      <c r="B757" s="74">
        <v>4000</v>
      </c>
      <c r="C757" s="33">
        <v>45266</v>
      </c>
      <c r="D757" s="2"/>
    </row>
    <row r="758" spans="1:4" s="6" customFormat="1" ht="13.5">
      <c r="A758" s="18" t="s">
        <v>1527</v>
      </c>
      <c r="B758" s="74">
        <v>1040</v>
      </c>
      <c r="C758" s="33">
        <v>45266</v>
      </c>
      <c r="D758" s="2"/>
    </row>
    <row r="759" spans="1:4" s="6" customFormat="1" ht="13.5">
      <c r="A759" s="18" t="s">
        <v>682</v>
      </c>
      <c r="B759" s="74">
        <v>4000</v>
      </c>
      <c r="C759" s="33">
        <v>45266</v>
      </c>
      <c r="D759" s="2"/>
    </row>
    <row r="760" spans="1:4" s="6" customFormat="1" ht="13.5">
      <c r="A760" s="18" t="s">
        <v>1528</v>
      </c>
      <c r="B760" s="74">
        <v>4000</v>
      </c>
      <c r="C760" s="33">
        <v>45266</v>
      </c>
      <c r="D760" s="2"/>
    </row>
    <row r="761" spans="1:4" s="6" customFormat="1" ht="13.5">
      <c r="A761" s="18" t="s">
        <v>1529</v>
      </c>
      <c r="B761" s="74">
        <v>8000</v>
      </c>
      <c r="C761" s="33">
        <v>45266</v>
      </c>
      <c r="D761" s="2"/>
    </row>
    <row r="762" spans="1:4" s="6" customFormat="1" ht="13.5">
      <c r="A762" s="18" t="s">
        <v>1530</v>
      </c>
      <c r="B762" s="74">
        <v>7500</v>
      </c>
      <c r="C762" s="33">
        <v>45266</v>
      </c>
      <c r="D762" s="2"/>
    </row>
    <row r="763" spans="1:4" s="6" customFormat="1" ht="13.5">
      <c r="A763" s="18" t="s">
        <v>162</v>
      </c>
      <c r="B763" s="74">
        <v>1040</v>
      </c>
      <c r="C763" s="33">
        <v>45266</v>
      </c>
      <c r="D763" s="2"/>
    </row>
    <row r="764" spans="1:4" s="6" customFormat="1" ht="13.5">
      <c r="A764" s="18" t="s">
        <v>1531</v>
      </c>
      <c r="B764" s="74">
        <v>2000</v>
      </c>
      <c r="C764" s="33">
        <v>45266</v>
      </c>
      <c r="D764" s="2"/>
    </row>
    <row r="765" spans="1:4" s="6" customFormat="1" ht="13.5">
      <c r="A765" s="18" t="s">
        <v>320</v>
      </c>
      <c r="B765" s="74">
        <v>7500</v>
      </c>
      <c r="C765" s="33">
        <v>45266</v>
      </c>
      <c r="D765" s="2"/>
    </row>
    <row r="766" spans="1:4" s="6" customFormat="1" ht="13.5">
      <c r="A766" s="18" t="s">
        <v>1532</v>
      </c>
      <c r="B766" s="74">
        <v>8000</v>
      </c>
      <c r="C766" s="33">
        <v>45266</v>
      </c>
      <c r="D766" s="2"/>
    </row>
    <row r="767" spans="1:4" s="6" customFormat="1" ht="13.5">
      <c r="A767" s="18" t="s">
        <v>811</v>
      </c>
      <c r="B767" s="74">
        <v>1500</v>
      </c>
      <c r="C767" s="33">
        <v>45266</v>
      </c>
      <c r="D767" s="2"/>
    </row>
    <row r="768" spans="1:4" s="6" customFormat="1" ht="13.5">
      <c r="A768" s="18" t="s">
        <v>1533</v>
      </c>
      <c r="B768" s="74">
        <v>3000</v>
      </c>
      <c r="C768" s="33">
        <v>45266</v>
      </c>
      <c r="D768" s="2"/>
    </row>
    <row r="769" spans="1:4" s="6" customFormat="1" ht="13.5">
      <c r="A769" s="18" t="s">
        <v>188</v>
      </c>
      <c r="B769" s="74">
        <v>8400</v>
      </c>
      <c r="C769" s="33">
        <v>45266</v>
      </c>
      <c r="D769" s="2"/>
    </row>
    <row r="770" spans="1:4" s="6" customFormat="1" ht="13.5">
      <c r="A770" s="18" t="s">
        <v>406</v>
      </c>
      <c r="B770" s="74">
        <v>7500</v>
      </c>
      <c r="C770" s="33">
        <v>45266</v>
      </c>
      <c r="D770" s="2"/>
    </row>
    <row r="771" spans="1:4" s="6" customFormat="1" ht="13.5">
      <c r="A771" s="18" t="s">
        <v>1534</v>
      </c>
      <c r="B771" s="74">
        <v>20000</v>
      </c>
      <c r="C771" s="33">
        <v>45266</v>
      </c>
      <c r="D771" s="2"/>
    </row>
    <row r="772" spans="1:4" s="6" customFormat="1" ht="13.5">
      <c r="A772" s="18" t="s">
        <v>1535</v>
      </c>
      <c r="B772" s="74">
        <v>5000</v>
      </c>
      <c r="C772" s="33">
        <v>45266</v>
      </c>
      <c r="D772" s="2"/>
    </row>
    <row r="773" spans="1:4" s="6" customFormat="1" ht="13.5">
      <c r="A773" s="18" t="s">
        <v>131</v>
      </c>
      <c r="B773" s="74">
        <v>1500</v>
      </c>
      <c r="C773" s="33">
        <v>45266</v>
      </c>
      <c r="D773" s="2"/>
    </row>
    <row r="774" spans="1:4" s="6" customFormat="1" ht="13.5">
      <c r="A774" s="18" t="s">
        <v>1536</v>
      </c>
      <c r="B774" s="74">
        <v>2400</v>
      </c>
      <c r="C774" s="33">
        <v>45266</v>
      </c>
      <c r="D774" s="2"/>
    </row>
    <row r="775" spans="1:4" s="6" customFormat="1" ht="13.5">
      <c r="A775" s="18" t="s">
        <v>1537</v>
      </c>
      <c r="B775" s="74">
        <v>5000</v>
      </c>
      <c r="C775" s="33">
        <v>45266</v>
      </c>
      <c r="D775" s="2"/>
    </row>
    <row r="776" spans="1:4" s="6" customFormat="1" ht="13.5">
      <c r="A776" s="18" t="s">
        <v>634</v>
      </c>
      <c r="B776" s="74">
        <v>900</v>
      </c>
      <c r="C776" s="33">
        <v>45268</v>
      </c>
      <c r="D776" s="2"/>
    </row>
    <row r="777" spans="1:4" s="6" customFormat="1" ht="13.5">
      <c r="A777" s="18" t="s">
        <v>1591</v>
      </c>
      <c r="B777" s="74">
        <v>7500</v>
      </c>
      <c r="C777" s="33">
        <v>45268</v>
      </c>
      <c r="D777" s="2"/>
    </row>
    <row r="778" spans="1:4" s="6" customFormat="1" ht="13.5">
      <c r="A778" s="18" t="s">
        <v>1592</v>
      </c>
      <c r="B778" s="74">
        <v>3090</v>
      </c>
      <c r="C778" s="33">
        <v>45268</v>
      </c>
      <c r="D778" s="2" t="s">
        <v>1619</v>
      </c>
    </row>
    <row r="779" spans="1:4" s="6" customFormat="1" ht="13.5">
      <c r="A779" s="18" t="s">
        <v>1593</v>
      </c>
      <c r="B779" s="74">
        <v>750</v>
      </c>
      <c r="C779" s="33">
        <v>45268</v>
      </c>
      <c r="D779" s="2"/>
    </row>
    <row r="780" spans="1:4" s="6" customFormat="1" ht="13.5">
      <c r="A780" s="18" t="s">
        <v>1594</v>
      </c>
      <c r="B780" s="74">
        <v>6675</v>
      </c>
      <c r="C780" s="33">
        <v>45268</v>
      </c>
      <c r="D780" s="2"/>
    </row>
    <row r="781" spans="1:4" s="6" customFormat="1" ht="13.5">
      <c r="A781" s="18" t="s">
        <v>1595</v>
      </c>
      <c r="B781" s="74">
        <v>750</v>
      </c>
      <c r="C781" s="33">
        <v>45268</v>
      </c>
      <c r="D781" s="2"/>
    </row>
    <row r="782" spans="1:4" s="6" customFormat="1" ht="13.5">
      <c r="A782" s="18" t="s">
        <v>1596</v>
      </c>
      <c r="B782" s="74">
        <v>1050</v>
      </c>
      <c r="C782" s="33">
        <v>45268</v>
      </c>
      <c r="D782" s="2"/>
    </row>
    <row r="783" spans="1:4" s="6" customFormat="1" ht="13.5">
      <c r="A783" s="18" t="s">
        <v>1597</v>
      </c>
      <c r="B783" s="74">
        <v>300</v>
      </c>
      <c r="C783" s="33">
        <v>45268</v>
      </c>
      <c r="D783" s="2"/>
    </row>
    <row r="784" spans="1:4" s="6" customFormat="1" ht="13.5">
      <c r="A784" s="18" t="s">
        <v>181</v>
      </c>
      <c r="B784" s="74">
        <v>1089</v>
      </c>
      <c r="C784" s="33">
        <v>45268</v>
      </c>
      <c r="D784" s="2"/>
    </row>
    <row r="785" spans="1:4" s="6" customFormat="1" ht="13.5">
      <c r="A785" s="18" t="s">
        <v>499</v>
      </c>
      <c r="B785" s="74">
        <v>3000</v>
      </c>
      <c r="C785" s="33">
        <v>45268</v>
      </c>
      <c r="D785" s="2" t="s">
        <v>1619</v>
      </c>
    </row>
    <row r="786" spans="1:4" s="6" customFormat="1" ht="13.5">
      <c r="A786" s="18" t="s">
        <v>1598</v>
      </c>
      <c r="B786" s="74">
        <v>3708</v>
      </c>
      <c r="C786" s="33">
        <v>45268</v>
      </c>
      <c r="D786" s="2"/>
    </row>
    <row r="787" spans="1:4" s="6" customFormat="1" ht="13.5">
      <c r="A787" s="18" t="s">
        <v>104</v>
      </c>
      <c r="B787" s="74">
        <v>450</v>
      </c>
      <c r="C787" s="33">
        <v>45268</v>
      </c>
      <c r="D787" s="2"/>
    </row>
    <row r="788" spans="1:4" s="6" customFormat="1" ht="13.5">
      <c r="A788" s="18" t="s">
        <v>291</v>
      </c>
      <c r="B788" s="74">
        <v>750</v>
      </c>
      <c r="C788" s="33">
        <v>45268</v>
      </c>
      <c r="D788" s="2"/>
    </row>
    <row r="789" spans="1:4" s="6" customFormat="1" ht="13.5">
      <c r="A789" s="18" t="s">
        <v>406</v>
      </c>
      <c r="B789" s="74">
        <v>15000</v>
      </c>
      <c r="C789" s="33">
        <v>45272</v>
      </c>
      <c r="D789" s="2"/>
    </row>
    <row r="790" spans="1:4" s="6" customFormat="1" ht="13.5">
      <c r="A790" s="18" t="s">
        <v>417</v>
      </c>
      <c r="B790" s="74">
        <v>17000</v>
      </c>
      <c r="C790" s="33">
        <v>45272</v>
      </c>
      <c r="D790" s="2"/>
    </row>
    <row r="791" spans="1:4" s="6" customFormat="1" ht="13.5">
      <c r="A791" s="18" t="s">
        <v>411</v>
      </c>
      <c r="B791" s="74">
        <v>7500</v>
      </c>
      <c r="C791" s="33">
        <v>45272</v>
      </c>
      <c r="D791" s="2"/>
    </row>
    <row r="792" spans="1:4" s="6" customFormat="1" ht="13.5">
      <c r="A792" s="18" t="s">
        <v>764</v>
      </c>
      <c r="B792" s="74">
        <v>45000</v>
      </c>
      <c r="C792" s="33">
        <v>45272</v>
      </c>
      <c r="D792" s="2"/>
    </row>
    <row r="793" spans="1:4" s="6" customFormat="1" ht="13.5">
      <c r="A793" s="18" t="s">
        <v>1616</v>
      </c>
      <c r="B793" s="74">
        <v>7500</v>
      </c>
      <c r="C793" s="33">
        <v>45272</v>
      </c>
      <c r="D793" s="2"/>
    </row>
    <row r="794" spans="1:4" s="6" customFormat="1" ht="13.5">
      <c r="A794" s="18" t="s">
        <v>616</v>
      </c>
      <c r="B794" s="74">
        <v>20000</v>
      </c>
      <c r="C794" s="33">
        <v>45272</v>
      </c>
      <c r="D794" s="2"/>
    </row>
    <row r="795" spans="1:4" s="6" customFormat="1" ht="13.5">
      <c r="A795" s="18" t="s">
        <v>1200</v>
      </c>
      <c r="B795" s="74">
        <v>45000</v>
      </c>
      <c r="C795" s="33">
        <v>45272</v>
      </c>
      <c r="D795" s="2"/>
    </row>
    <row r="796" spans="1:4" s="6" customFormat="1" ht="13.5">
      <c r="A796" s="18" t="s">
        <v>1622</v>
      </c>
      <c r="B796" s="74">
        <v>20000</v>
      </c>
      <c r="C796" s="33">
        <v>45275</v>
      </c>
      <c r="D796" s="2"/>
    </row>
    <row r="797" spans="1:4" s="6" customFormat="1" ht="13.5">
      <c r="A797" s="18"/>
      <c r="B797" s="74"/>
      <c r="C797" s="33"/>
      <c r="D797" s="2"/>
    </row>
    <row r="798" spans="1:4" s="6" customFormat="1" ht="13.5">
      <c r="A798" s="18"/>
      <c r="B798" s="74"/>
      <c r="C798" s="33"/>
      <c r="D798" s="2"/>
    </row>
    <row r="799" spans="1:4" s="6" customFormat="1" ht="14.25" thickBot="1">
      <c r="A799" s="18"/>
      <c r="B799" s="74"/>
      <c r="C799" s="33"/>
      <c r="D799" s="2"/>
    </row>
    <row r="800" spans="1:4" ht="18" thickBot="1">
      <c r="A800" s="237" t="s">
        <v>73</v>
      </c>
      <c r="B800" s="281"/>
      <c r="C800" s="34"/>
      <c r="D800" s="227"/>
    </row>
    <row r="801" spans="1:4" s="6" customFormat="1" ht="13.5">
      <c r="A801" s="15" t="s">
        <v>621</v>
      </c>
      <c r="B801" s="261">
        <v>5000</v>
      </c>
      <c r="C801" s="36">
        <v>45042</v>
      </c>
      <c r="D801" s="15"/>
    </row>
    <row r="802" spans="1:4" s="6" customFormat="1" ht="13.5">
      <c r="A802" s="2" t="s">
        <v>627</v>
      </c>
      <c r="B802" s="54">
        <v>5000</v>
      </c>
      <c r="C802" s="35">
        <v>45049</v>
      </c>
      <c r="D802" s="2"/>
    </row>
    <row r="803" spans="1:4" s="6" customFormat="1" ht="13.5">
      <c r="A803" s="2" t="s">
        <v>682</v>
      </c>
      <c r="B803" s="54">
        <v>1000</v>
      </c>
      <c r="C803" s="35">
        <v>45076</v>
      </c>
      <c r="D803" s="2"/>
    </row>
    <row r="804" spans="1:4" s="6" customFormat="1" ht="13.5">
      <c r="A804" s="2" t="s">
        <v>791</v>
      </c>
      <c r="B804" s="54">
        <v>2000</v>
      </c>
      <c r="C804" s="35">
        <v>45126</v>
      </c>
      <c r="D804" s="2"/>
    </row>
    <row r="805" spans="1:4" s="6" customFormat="1" ht="13.5">
      <c r="A805" s="2" t="s">
        <v>869</v>
      </c>
      <c r="B805" s="54">
        <v>1000</v>
      </c>
      <c r="C805" s="35">
        <v>45146</v>
      </c>
      <c r="D805" s="2"/>
    </row>
    <row r="806" spans="1:4" s="6" customFormat="1" ht="13.5">
      <c r="A806" s="2" t="s">
        <v>870</v>
      </c>
      <c r="B806" s="54">
        <v>3000</v>
      </c>
      <c r="C806" s="35">
        <v>45148</v>
      </c>
      <c r="D806" s="2" t="s">
        <v>871</v>
      </c>
    </row>
    <row r="807" spans="1:4" s="6" customFormat="1" ht="13.5">
      <c r="A807" s="2" t="s">
        <v>872</v>
      </c>
      <c r="B807" s="54">
        <v>3000</v>
      </c>
      <c r="C807" s="35">
        <v>45148</v>
      </c>
      <c r="D807" s="2" t="s">
        <v>871</v>
      </c>
    </row>
    <row r="808" spans="1:4" s="6" customFormat="1" ht="13.5">
      <c r="A808" s="2" t="s">
        <v>409</v>
      </c>
      <c r="B808" s="54">
        <v>2000</v>
      </c>
      <c r="C808" s="35">
        <v>45153</v>
      </c>
      <c r="D808" s="2"/>
    </row>
    <row r="809" spans="1:4" s="6" customFormat="1" ht="13.5">
      <c r="A809" s="2" t="s">
        <v>988</v>
      </c>
      <c r="B809" s="54">
        <v>1500</v>
      </c>
      <c r="C809" s="35">
        <v>45168</v>
      </c>
      <c r="D809" s="2"/>
    </row>
    <row r="810" spans="1:4" s="6" customFormat="1" ht="13.5">
      <c r="A810" s="2" t="s">
        <v>1072</v>
      </c>
      <c r="B810" s="54">
        <v>5000</v>
      </c>
      <c r="C810" s="35">
        <v>45196</v>
      </c>
      <c r="D810" s="2"/>
    </row>
    <row r="811" spans="1:4" s="6" customFormat="1" ht="13.5">
      <c r="A811" s="2" t="s">
        <v>1073</v>
      </c>
      <c r="B811" s="54">
        <v>1000</v>
      </c>
      <c r="C811" s="35">
        <v>45196</v>
      </c>
      <c r="D811" s="2"/>
    </row>
    <row r="812" spans="1:4" s="6" customFormat="1" ht="13.5">
      <c r="A812" s="6" t="s">
        <v>1223</v>
      </c>
      <c r="B812" s="54">
        <v>5000</v>
      </c>
      <c r="C812" s="35">
        <v>45238</v>
      </c>
      <c r="D812" s="2"/>
    </row>
    <row r="813" spans="1:4" s="6" customFormat="1" ht="13.5">
      <c r="A813" s="2" t="s">
        <v>180</v>
      </c>
      <c r="B813" s="54">
        <v>1500</v>
      </c>
      <c r="C813" s="35">
        <v>45245</v>
      </c>
      <c r="D813" s="2"/>
    </row>
    <row r="814" spans="1:4" s="6" customFormat="1" ht="13.5">
      <c r="A814" s="2" t="s">
        <v>1346</v>
      </c>
      <c r="B814" s="54">
        <v>1000</v>
      </c>
      <c r="C814" s="35">
        <v>45245</v>
      </c>
      <c r="D814" s="2"/>
    </row>
    <row r="815" spans="1:4" s="6" customFormat="1" ht="13.5">
      <c r="A815" s="2" t="s">
        <v>1358</v>
      </c>
      <c r="B815" s="54">
        <v>1000</v>
      </c>
      <c r="C815" s="35">
        <v>45245</v>
      </c>
      <c r="D815" s="2"/>
    </row>
    <row r="816" spans="1:4" s="6" customFormat="1" ht="13.5">
      <c r="A816" s="2" t="s">
        <v>834</v>
      </c>
      <c r="B816" s="54">
        <v>1000</v>
      </c>
      <c r="C816" s="35">
        <v>45245</v>
      </c>
      <c r="D816" s="2"/>
    </row>
    <row r="817" spans="1:4" s="6" customFormat="1" ht="13.5">
      <c r="A817" s="2" t="s">
        <v>412</v>
      </c>
      <c r="B817" s="54">
        <v>2000</v>
      </c>
      <c r="C817" s="35">
        <v>45245</v>
      </c>
      <c r="D817" s="2"/>
    </row>
    <row r="818" spans="1:4" s="6" customFormat="1" ht="13.5">
      <c r="A818" s="2" t="s">
        <v>1366</v>
      </c>
      <c r="B818" s="54">
        <v>5000</v>
      </c>
      <c r="C818" s="35">
        <v>45245</v>
      </c>
      <c r="D818" s="2"/>
    </row>
    <row r="819" spans="1:4" s="6" customFormat="1" ht="13.5">
      <c r="A819" s="2" t="s">
        <v>1367</v>
      </c>
      <c r="B819" s="54">
        <v>2000</v>
      </c>
      <c r="C819" s="35">
        <v>45245</v>
      </c>
      <c r="D819" s="2"/>
    </row>
    <row r="820" spans="1:4" s="6" customFormat="1" ht="13.5">
      <c r="A820" s="2" t="s">
        <v>1409</v>
      </c>
      <c r="B820" s="54">
        <v>5000</v>
      </c>
      <c r="C820" s="35">
        <v>45251</v>
      </c>
      <c r="D820" s="2"/>
    </row>
    <row r="821" spans="1:4" s="6" customFormat="1" ht="13.5">
      <c r="A821" s="2" t="s">
        <v>1346</v>
      </c>
      <c r="B821" s="54">
        <v>1000</v>
      </c>
      <c r="C821" s="35">
        <v>45251</v>
      </c>
      <c r="D821" s="2"/>
    </row>
    <row r="822" spans="1:4" s="6" customFormat="1" ht="13.5">
      <c r="A822" s="16" t="s">
        <v>1306</v>
      </c>
      <c r="B822" s="74">
        <v>50000</v>
      </c>
      <c r="C822" s="33">
        <v>45265</v>
      </c>
      <c r="D822" s="2" t="s">
        <v>1308</v>
      </c>
    </row>
    <row r="823" spans="1:4" s="6" customFormat="1" ht="13.5">
      <c r="A823" s="16" t="s">
        <v>103</v>
      </c>
      <c r="B823" s="74">
        <v>3000</v>
      </c>
      <c r="C823" s="33">
        <v>45264</v>
      </c>
      <c r="D823" s="2"/>
    </row>
    <row r="824" spans="1:4" s="6" customFormat="1" ht="13.5">
      <c r="A824" s="16" t="s">
        <v>1468</v>
      </c>
      <c r="B824" s="74">
        <v>1000</v>
      </c>
      <c r="C824" s="33">
        <v>45264</v>
      </c>
      <c r="D824" s="2"/>
    </row>
    <row r="825" spans="1:4" s="6" customFormat="1" ht="13.5">
      <c r="A825" s="16" t="s">
        <v>1469</v>
      </c>
      <c r="B825" s="74">
        <v>1000</v>
      </c>
      <c r="C825" s="33">
        <v>45264</v>
      </c>
      <c r="D825" s="2"/>
    </row>
    <row r="826" spans="1:4" s="6" customFormat="1" ht="13.5">
      <c r="A826" s="16" t="s">
        <v>1470</v>
      </c>
      <c r="B826" s="74">
        <v>3000</v>
      </c>
      <c r="C826" s="33">
        <v>45264</v>
      </c>
      <c r="D826" s="2"/>
    </row>
    <row r="827" spans="1:4" s="6" customFormat="1" ht="13.5">
      <c r="A827" s="16" t="s">
        <v>106</v>
      </c>
      <c r="B827" s="74">
        <v>1500</v>
      </c>
      <c r="C827" s="33">
        <v>45264</v>
      </c>
      <c r="D827" s="2" t="s">
        <v>290</v>
      </c>
    </row>
    <row r="828" spans="1:4" s="6" customFormat="1" ht="13.5">
      <c r="A828" s="16" t="s">
        <v>1471</v>
      </c>
      <c r="B828" s="74">
        <v>3000</v>
      </c>
      <c r="C828" s="33">
        <v>45264</v>
      </c>
      <c r="D828" s="2"/>
    </row>
    <row r="829" spans="1:4" s="6" customFormat="1" ht="13.5">
      <c r="A829" s="16" t="s">
        <v>1472</v>
      </c>
      <c r="B829" s="74">
        <v>2000</v>
      </c>
      <c r="C829" s="33">
        <v>45264</v>
      </c>
      <c r="D829" s="2"/>
    </row>
    <row r="830" spans="1:4" s="6" customFormat="1" ht="13.5">
      <c r="A830" s="16" t="s">
        <v>1473</v>
      </c>
      <c r="B830" s="74">
        <v>5000</v>
      </c>
      <c r="C830" s="33">
        <v>45264</v>
      </c>
      <c r="D830" s="2"/>
    </row>
    <row r="831" spans="1:4" s="6" customFormat="1" ht="13.5">
      <c r="A831" s="16" t="s">
        <v>1474</v>
      </c>
      <c r="B831" s="74">
        <v>5000</v>
      </c>
      <c r="C831" s="33">
        <v>45264</v>
      </c>
      <c r="D831" s="2"/>
    </row>
    <row r="832" spans="1:4" s="6" customFormat="1" ht="13.5">
      <c r="A832" s="16" t="s">
        <v>1021</v>
      </c>
      <c r="B832" s="74">
        <v>2500</v>
      </c>
      <c r="C832" s="33">
        <v>45264</v>
      </c>
      <c r="D832" s="2"/>
    </row>
    <row r="833" spans="1:4" s="6" customFormat="1" ht="13.5">
      <c r="A833" s="16" t="s">
        <v>1475</v>
      </c>
      <c r="B833" s="74">
        <v>1000</v>
      </c>
      <c r="C833" s="33">
        <v>45264</v>
      </c>
      <c r="D833" s="2"/>
    </row>
    <row r="834" spans="1:4" s="6" customFormat="1" ht="13.5">
      <c r="A834" s="16" t="s">
        <v>1476</v>
      </c>
      <c r="B834" s="74">
        <v>1000</v>
      </c>
      <c r="C834" s="33">
        <v>45264</v>
      </c>
      <c r="D834" s="2"/>
    </row>
    <row r="835" spans="1:4" s="6" customFormat="1" ht="13.5">
      <c r="A835" s="16" t="s">
        <v>1473</v>
      </c>
      <c r="B835" s="74">
        <v>3000</v>
      </c>
      <c r="C835" s="33">
        <v>45264</v>
      </c>
      <c r="D835" s="2"/>
    </row>
    <row r="836" spans="1:4" s="6" customFormat="1" ht="13.5">
      <c r="A836" s="16" t="s">
        <v>976</v>
      </c>
      <c r="B836" s="74">
        <v>5000</v>
      </c>
      <c r="C836" s="33">
        <v>45264</v>
      </c>
      <c r="D836" s="2"/>
    </row>
    <row r="837" spans="1:4" s="6" customFormat="1" ht="13.5">
      <c r="A837" s="2" t="s">
        <v>197</v>
      </c>
      <c r="B837" s="54">
        <v>1000</v>
      </c>
      <c r="C837" s="35">
        <v>45264</v>
      </c>
      <c r="D837" s="2"/>
    </row>
    <row r="838" spans="1:4" s="6" customFormat="1" ht="13.5">
      <c r="A838" s="2" t="s">
        <v>1477</v>
      </c>
      <c r="B838" s="54">
        <v>5000</v>
      </c>
      <c r="C838" s="35">
        <v>45264</v>
      </c>
      <c r="D838" s="2"/>
    </row>
    <row r="839" spans="1:4" s="6" customFormat="1" ht="13.5">
      <c r="A839" s="2" t="s">
        <v>872</v>
      </c>
      <c r="B839" s="54">
        <v>5000</v>
      </c>
      <c r="C839" s="35">
        <v>45268</v>
      </c>
      <c r="D839" s="2"/>
    </row>
    <row r="840" spans="1:4" s="6" customFormat="1" ht="13.5">
      <c r="A840" s="2"/>
      <c r="B840" s="54"/>
      <c r="C840" s="35"/>
      <c r="D840" s="2"/>
    </row>
    <row r="841" spans="1:4" ht="14.25" thickBot="1">
      <c r="A841" s="2"/>
      <c r="B841" s="54"/>
      <c r="C841" s="32"/>
      <c r="D841" s="44"/>
    </row>
    <row r="842" spans="1:4" ht="18" thickBot="1">
      <c r="A842" s="237" t="s">
        <v>220</v>
      </c>
      <c r="B842" s="281"/>
      <c r="C842" s="34"/>
      <c r="D842" s="227"/>
    </row>
    <row r="843" spans="1:4" s="6" customFormat="1" ht="13.5">
      <c r="A843" s="2" t="s">
        <v>221</v>
      </c>
      <c r="B843" s="54">
        <v>30000</v>
      </c>
      <c r="C843" s="35">
        <v>44965</v>
      </c>
      <c r="D843" s="2"/>
    </row>
    <row r="844" spans="2:4" ht="13.5">
      <c r="B844" s="54"/>
      <c r="C844" s="35"/>
      <c r="D844" s="8"/>
    </row>
    <row r="845" spans="1:4" ht="13.5">
      <c r="A845" s="2"/>
      <c r="B845" s="54"/>
      <c r="C845" s="35"/>
      <c r="D845" s="8"/>
    </row>
    <row r="846" spans="1:4" ht="13.5">
      <c r="A846" s="2"/>
      <c r="B846" s="54"/>
      <c r="C846" s="35"/>
      <c r="D846" s="8"/>
    </row>
    <row r="847" spans="1:4" ht="13.5">
      <c r="A847" s="2"/>
      <c r="B847" s="54"/>
      <c r="C847" s="35"/>
      <c r="D847" s="8"/>
    </row>
    <row r="848" spans="1:4" s="6" customFormat="1" ht="14.25" thickBot="1">
      <c r="A848" s="2"/>
      <c r="B848" s="54"/>
      <c r="C848" s="35"/>
      <c r="D848" s="8"/>
    </row>
    <row r="849" spans="1:4" ht="18" thickBot="1">
      <c r="A849" s="237" t="s">
        <v>74</v>
      </c>
      <c r="B849" s="281"/>
      <c r="C849" s="34"/>
      <c r="D849" s="226"/>
    </row>
    <row r="850" spans="1:4" s="6" customFormat="1" ht="13.5">
      <c r="A850" s="15" t="s">
        <v>188</v>
      </c>
      <c r="B850" s="261">
        <v>2000</v>
      </c>
      <c r="C850" s="36">
        <v>44957</v>
      </c>
      <c r="D850" s="15"/>
    </row>
    <row r="851" spans="1:4" s="6" customFormat="1" ht="13.5">
      <c r="A851" s="2" t="s">
        <v>189</v>
      </c>
      <c r="B851" s="54">
        <v>3000</v>
      </c>
      <c r="C851" s="35">
        <v>44957</v>
      </c>
      <c r="D851" s="39"/>
    </row>
    <row r="852" spans="1:4" s="6" customFormat="1" ht="13.5">
      <c r="A852" s="2" t="s">
        <v>627</v>
      </c>
      <c r="B852" s="54">
        <v>5000</v>
      </c>
      <c r="C852" s="35">
        <v>45049</v>
      </c>
      <c r="D852" s="2"/>
    </row>
    <row r="853" spans="1:4" s="6" customFormat="1" ht="13.5">
      <c r="A853" s="2" t="s">
        <v>189</v>
      </c>
      <c r="B853" s="54">
        <v>5000</v>
      </c>
      <c r="C853" s="35">
        <v>45118</v>
      </c>
      <c r="D853" s="2"/>
    </row>
    <row r="854" spans="1:4" s="6" customFormat="1" ht="13.5">
      <c r="A854" s="2" t="s">
        <v>1015</v>
      </c>
      <c r="B854" s="54">
        <v>1000</v>
      </c>
      <c r="C854" s="35">
        <v>45174</v>
      </c>
      <c r="D854" s="2"/>
    </row>
    <row r="855" spans="2:4" ht="13.5">
      <c r="B855" s="54"/>
      <c r="C855" s="35"/>
      <c r="D855" s="8"/>
    </row>
    <row r="856" spans="1:4" ht="13.5">
      <c r="A856" s="2"/>
      <c r="B856" s="286"/>
      <c r="C856" s="38"/>
      <c r="D856" s="8"/>
    </row>
    <row r="857" spans="1:4" ht="13.5">
      <c r="A857" s="8"/>
      <c r="B857" s="286"/>
      <c r="C857" s="38"/>
      <c r="D857" s="8"/>
    </row>
    <row r="858" spans="1:4" ht="13.5">
      <c r="A858" s="8"/>
      <c r="B858" s="286"/>
      <c r="C858" s="38"/>
      <c r="D858" s="8"/>
    </row>
    <row r="859" spans="1:4" ht="13.5">
      <c r="A859" s="8"/>
      <c r="B859" s="286"/>
      <c r="C859" s="38"/>
      <c r="D859" s="8"/>
    </row>
    <row r="860" spans="1:4" ht="13.5">
      <c r="A860" s="8"/>
      <c r="B860" s="286"/>
      <c r="C860" s="38"/>
      <c r="D860" s="8"/>
    </row>
    <row r="861" spans="1:4" ht="13.5">
      <c r="A861" s="8"/>
      <c r="B861" s="286"/>
      <c r="C861" s="38"/>
      <c r="D861" s="8"/>
    </row>
    <row r="862" spans="1:4" ht="13.5">
      <c r="A862" s="8"/>
      <c r="B862" s="286"/>
      <c r="C862" s="38"/>
      <c r="D862" s="8"/>
    </row>
    <row r="863" spans="1:4" ht="13.5">
      <c r="A863" s="8"/>
      <c r="B863" s="286"/>
      <c r="C863" s="38"/>
      <c r="D863" s="8"/>
    </row>
    <row r="864" spans="1:4" ht="13.5">
      <c r="A864" s="8"/>
      <c r="B864" s="286"/>
      <c r="C864" s="38"/>
      <c r="D864" s="8"/>
    </row>
    <row r="865" spans="1:4" ht="13.5">
      <c r="A865" s="8"/>
      <c r="B865" s="286"/>
      <c r="C865" s="38"/>
      <c r="D865" s="8"/>
    </row>
    <row r="866" spans="1:4" ht="13.5">
      <c r="A866" s="8"/>
      <c r="B866" s="286"/>
      <c r="C866" s="38"/>
      <c r="D866" s="8"/>
    </row>
  </sheetData>
  <sheetProtection/>
  <mergeCells count="2">
    <mergeCell ref="A130:C130"/>
    <mergeCell ref="A170:C170"/>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K40"/>
  <sheetViews>
    <sheetView zoomScale="99" zoomScaleNormal="99" zoomScalePageLayoutView="0" workbookViewId="0" topLeftCell="A9">
      <selection activeCell="E18" sqref="E18"/>
    </sheetView>
  </sheetViews>
  <sheetFormatPr defaultColWidth="9.140625" defaultRowHeight="15"/>
  <cols>
    <col min="1" max="1" width="12.28125" style="60" customWidth="1"/>
    <col min="2" max="2" width="30.57421875" style="156" customWidth="1"/>
    <col min="3" max="3" width="35.28125" style="156" customWidth="1"/>
    <col min="4" max="4" width="9.28125" style="156" bestFit="1" customWidth="1"/>
    <col min="5" max="6" width="10.140625" style="156" bestFit="1" customWidth="1"/>
    <col min="7" max="7" width="9.00390625" style="77" bestFit="1" customWidth="1"/>
    <col min="8" max="8" width="81.28125" style="156" customWidth="1"/>
    <col min="9" max="9" width="12.140625" style="60" customWidth="1"/>
    <col min="10" max="16384" width="9.140625" style="60" customWidth="1"/>
  </cols>
  <sheetData>
    <row r="1" spans="1:8" ht="23.25">
      <c r="A1" s="454" t="s">
        <v>125</v>
      </c>
      <c r="B1" s="454"/>
      <c r="C1" s="454"/>
      <c r="D1" s="454"/>
      <c r="E1" s="454"/>
      <c r="F1" s="454"/>
      <c r="G1" s="454"/>
      <c r="H1" s="454"/>
    </row>
    <row r="2" spans="1:8" ht="10.5" customHeight="1">
      <c r="A2" s="310"/>
      <c r="B2" s="310"/>
      <c r="C2" s="310"/>
      <c r="D2" s="310"/>
      <c r="E2" s="310"/>
      <c r="F2" s="310"/>
      <c r="G2" s="310"/>
      <c r="H2" s="310"/>
    </row>
    <row r="3" spans="1:8" ht="23.25">
      <c r="A3" s="316" t="s">
        <v>835</v>
      </c>
      <c r="B3" s="311"/>
      <c r="C3" s="311"/>
      <c r="D3" s="311"/>
      <c r="E3" s="311"/>
      <c r="F3" s="311"/>
      <c r="G3" s="311"/>
      <c r="H3" s="311"/>
    </row>
    <row r="4" spans="1:8" ht="36">
      <c r="A4" s="303" t="s">
        <v>97</v>
      </c>
      <c r="B4" s="304" t="s">
        <v>98</v>
      </c>
      <c r="C4" s="304" t="s">
        <v>13</v>
      </c>
      <c r="D4" s="305" t="s">
        <v>58</v>
      </c>
      <c r="E4" s="305" t="s">
        <v>99</v>
      </c>
      <c r="F4" s="305" t="s">
        <v>100</v>
      </c>
      <c r="G4" s="306" t="s">
        <v>101</v>
      </c>
      <c r="H4" s="304" t="s">
        <v>17</v>
      </c>
    </row>
    <row r="6" spans="1:8" s="141" customFormat="1" ht="12">
      <c r="A6" s="39" t="s">
        <v>102</v>
      </c>
      <c r="B6" s="58" t="s">
        <v>1455</v>
      </c>
      <c r="C6" s="58" t="s">
        <v>1297</v>
      </c>
      <c r="D6" s="442">
        <v>10000</v>
      </c>
      <c r="E6" s="442">
        <v>0</v>
      </c>
      <c r="F6" s="442">
        <v>10000</v>
      </c>
      <c r="G6" s="80">
        <v>45090</v>
      </c>
      <c r="H6" s="58" t="s">
        <v>1451</v>
      </c>
    </row>
    <row r="7" spans="1:8" s="141" customFormat="1" ht="12">
      <c r="A7" s="39" t="s">
        <v>102</v>
      </c>
      <c r="B7" s="58" t="s">
        <v>1287</v>
      </c>
      <c r="C7" s="58" t="s">
        <v>1288</v>
      </c>
      <c r="D7" s="442">
        <v>10000</v>
      </c>
      <c r="E7" s="442">
        <v>0</v>
      </c>
      <c r="F7" s="442">
        <v>10000</v>
      </c>
      <c r="G7" s="80">
        <v>45188</v>
      </c>
      <c r="H7" s="58" t="s">
        <v>1453</v>
      </c>
    </row>
    <row r="8" spans="1:8" s="141" customFormat="1" ht="12">
      <c r="A8" s="39" t="s">
        <v>102</v>
      </c>
      <c r="B8" s="58" t="s">
        <v>104</v>
      </c>
      <c r="C8" s="58" t="s">
        <v>105</v>
      </c>
      <c r="D8" s="442">
        <v>6450</v>
      </c>
      <c r="E8" s="442">
        <v>0</v>
      </c>
      <c r="F8" s="442">
        <v>6450</v>
      </c>
      <c r="G8" s="80">
        <v>44859</v>
      </c>
      <c r="H8" s="58" t="s">
        <v>210</v>
      </c>
    </row>
    <row r="9" spans="1:8" s="141" customFormat="1" ht="36">
      <c r="A9" s="39" t="s">
        <v>102</v>
      </c>
      <c r="B9" s="58" t="s">
        <v>106</v>
      </c>
      <c r="C9" s="58" t="s">
        <v>106</v>
      </c>
      <c r="D9" s="442">
        <v>300000</v>
      </c>
      <c r="E9" s="443">
        <v>271219.09</v>
      </c>
      <c r="F9" s="443">
        <v>28780.91</v>
      </c>
      <c r="G9" s="80">
        <v>44566</v>
      </c>
      <c r="H9" s="58" t="s">
        <v>107</v>
      </c>
    </row>
    <row r="10" spans="1:8" s="141" customFormat="1" ht="24">
      <c r="A10" s="39" t="s">
        <v>102</v>
      </c>
      <c r="B10" s="58" t="s">
        <v>106</v>
      </c>
      <c r="C10" s="58" t="s">
        <v>106</v>
      </c>
      <c r="D10" s="442">
        <v>310000</v>
      </c>
      <c r="E10" s="443">
        <v>152152.94</v>
      </c>
      <c r="F10" s="443">
        <v>157847.06</v>
      </c>
      <c r="G10" s="80">
        <v>44937</v>
      </c>
      <c r="H10" s="58" t="s">
        <v>836</v>
      </c>
    </row>
    <row r="11" spans="1:8" s="141" customFormat="1" ht="24">
      <c r="A11" s="39" t="s">
        <v>1461</v>
      </c>
      <c r="B11" s="58" t="s">
        <v>296</v>
      </c>
      <c r="C11" s="58" t="s">
        <v>1309</v>
      </c>
      <c r="D11" s="442">
        <v>80000</v>
      </c>
      <c r="E11" s="443">
        <v>0</v>
      </c>
      <c r="F11" s="443">
        <v>36000</v>
      </c>
      <c r="G11" s="80">
        <v>45231</v>
      </c>
      <c r="H11" s="58" t="s">
        <v>1462</v>
      </c>
    </row>
    <row r="12" spans="1:8" s="141" customFormat="1" ht="12">
      <c r="A12" s="39" t="s">
        <v>102</v>
      </c>
      <c r="B12" s="58" t="s">
        <v>108</v>
      </c>
      <c r="C12" s="58" t="s">
        <v>109</v>
      </c>
      <c r="D12" s="442">
        <v>540000</v>
      </c>
      <c r="E12" s="442"/>
      <c r="F12" s="442">
        <v>350000</v>
      </c>
      <c r="G12" s="80">
        <v>44434</v>
      </c>
      <c r="H12" s="58" t="s">
        <v>110</v>
      </c>
    </row>
    <row r="13" spans="1:8" s="141" customFormat="1" ht="12">
      <c r="A13" s="39" t="s">
        <v>102</v>
      </c>
      <c r="B13" s="58" t="s">
        <v>1446</v>
      </c>
      <c r="C13" s="58" t="s">
        <v>1281</v>
      </c>
      <c r="D13" s="442">
        <v>10600</v>
      </c>
      <c r="E13" s="442">
        <v>0</v>
      </c>
      <c r="F13" s="442">
        <v>10600</v>
      </c>
      <c r="G13" s="80">
        <v>45231</v>
      </c>
      <c r="H13" s="58" t="s">
        <v>1447</v>
      </c>
    </row>
    <row r="14" spans="1:8" s="141" customFormat="1" ht="12">
      <c r="A14" s="39" t="s">
        <v>102</v>
      </c>
      <c r="B14" s="58" t="s">
        <v>1464</v>
      </c>
      <c r="C14" s="58" t="s">
        <v>358</v>
      </c>
      <c r="D14" s="442">
        <v>116000</v>
      </c>
      <c r="E14" s="442">
        <v>0</v>
      </c>
      <c r="F14" s="442">
        <v>116000</v>
      </c>
      <c r="G14" s="80">
        <v>45265</v>
      </c>
      <c r="H14" s="58" t="s">
        <v>1465</v>
      </c>
    </row>
    <row r="15" spans="1:8" s="141" customFormat="1" ht="12">
      <c r="A15" s="39" t="s">
        <v>102</v>
      </c>
      <c r="B15" s="58" t="s">
        <v>1310</v>
      </c>
      <c r="C15" s="58" t="s">
        <v>1311</v>
      </c>
      <c r="D15" s="442">
        <v>113000</v>
      </c>
      <c r="E15" s="442">
        <v>97000</v>
      </c>
      <c r="F15" s="442">
        <f>D15-E15</f>
        <v>16000</v>
      </c>
      <c r="G15" s="80">
        <v>45231</v>
      </c>
      <c r="H15" s="58" t="s">
        <v>1463</v>
      </c>
    </row>
    <row r="16" spans="1:8" s="141" customFormat="1" ht="12">
      <c r="A16" s="39" t="s">
        <v>102</v>
      </c>
      <c r="B16" s="58" t="s">
        <v>1291</v>
      </c>
      <c r="C16" s="58" t="s">
        <v>1292</v>
      </c>
      <c r="D16" s="442">
        <v>15000</v>
      </c>
      <c r="E16" s="442">
        <v>0</v>
      </c>
      <c r="F16" s="442">
        <v>15000</v>
      </c>
      <c r="G16" s="80">
        <v>45188</v>
      </c>
      <c r="H16" s="58" t="s">
        <v>1452</v>
      </c>
    </row>
    <row r="17" spans="1:8" s="141" customFormat="1" ht="12">
      <c r="A17" s="39" t="s">
        <v>102</v>
      </c>
      <c r="B17" s="58" t="s">
        <v>211</v>
      </c>
      <c r="C17" s="58" t="s">
        <v>1436</v>
      </c>
      <c r="D17" s="442">
        <v>12500</v>
      </c>
      <c r="E17" s="442">
        <v>0</v>
      </c>
      <c r="F17" s="442">
        <v>12500</v>
      </c>
      <c r="G17" s="80">
        <v>45258</v>
      </c>
      <c r="H17" s="58" t="s">
        <v>1636</v>
      </c>
    </row>
    <row r="18" spans="1:8" s="141" customFormat="1" ht="24">
      <c r="A18" s="39" t="s">
        <v>102</v>
      </c>
      <c r="B18" s="58" t="s">
        <v>1293</v>
      </c>
      <c r="C18" s="58" t="s">
        <v>1454</v>
      </c>
      <c r="D18" s="442">
        <v>15000</v>
      </c>
      <c r="E18" s="442">
        <v>0</v>
      </c>
      <c r="F18" s="442">
        <v>15000</v>
      </c>
      <c r="G18" s="80">
        <v>45230</v>
      </c>
      <c r="H18" s="58" t="s">
        <v>1452</v>
      </c>
    </row>
    <row r="19" spans="1:8" s="141" customFormat="1" ht="24">
      <c r="A19" s="39" t="s">
        <v>102</v>
      </c>
      <c r="B19" s="58" t="s">
        <v>937</v>
      </c>
      <c r="C19" s="58" t="s">
        <v>938</v>
      </c>
      <c r="D19" s="442">
        <v>10000</v>
      </c>
      <c r="E19" s="442">
        <v>0</v>
      </c>
      <c r="F19" s="442">
        <v>5000</v>
      </c>
      <c r="G19" s="80">
        <v>44979</v>
      </c>
      <c r="H19" s="58" t="s">
        <v>1458</v>
      </c>
    </row>
    <row r="20" spans="1:8" s="141" customFormat="1" ht="24">
      <c r="A20" s="39" t="s">
        <v>102</v>
      </c>
      <c r="B20" s="58" t="s">
        <v>267</v>
      </c>
      <c r="C20" s="58" t="s">
        <v>309</v>
      </c>
      <c r="D20" s="442">
        <v>50000</v>
      </c>
      <c r="E20" s="442">
        <v>0</v>
      </c>
      <c r="F20" s="442">
        <v>20000</v>
      </c>
      <c r="G20" s="80">
        <v>44916</v>
      </c>
      <c r="H20" s="58" t="s">
        <v>1563</v>
      </c>
    </row>
    <row r="21" spans="1:8" s="141" customFormat="1" ht="24">
      <c r="A21" s="39" t="s">
        <v>102</v>
      </c>
      <c r="B21" s="58" t="s">
        <v>931</v>
      </c>
      <c r="C21" s="58" t="s">
        <v>932</v>
      </c>
      <c r="D21" s="442">
        <v>15500</v>
      </c>
      <c r="E21" s="442">
        <v>0</v>
      </c>
      <c r="F21" s="442">
        <v>7500</v>
      </c>
      <c r="G21" s="80">
        <v>45044</v>
      </c>
      <c r="H21" s="58" t="s">
        <v>1456</v>
      </c>
    </row>
    <row r="22" spans="1:8" s="141" customFormat="1" ht="12">
      <c r="A22" s="39" t="s">
        <v>102</v>
      </c>
      <c r="B22" s="58" t="s">
        <v>692</v>
      </c>
      <c r="C22" s="58" t="s">
        <v>693</v>
      </c>
      <c r="D22" s="442">
        <v>1000</v>
      </c>
      <c r="E22" s="442">
        <v>0</v>
      </c>
      <c r="F22" s="442">
        <v>1000</v>
      </c>
      <c r="G22" s="80">
        <v>45082</v>
      </c>
      <c r="H22" s="58" t="s">
        <v>749</v>
      </c>
    </row>
    <row r="23" spans="1:8" s="141" customFormat="1" ht="24">
      <c r="A23" s="39" t="s">
        <v>102</v>
      </c>
      <c r="B23" s="58" t="s">
        <v>928</v>
      </c>
      <c r="C23" s="58" t="s">
        <v>929</v>
      </c>
      <c r="D23" s="442">
        <v>25000</v>
      </c>
      <c r="E23" s="442">
        <v>0</v>
      </c>
      <c r="F23" s="442">
        <v>15000</v>
      </c>
      <c r="G23" s="80">
        <v>44984</v>
      </c>
      <c r="H23" s="58" t="s">
        <v>1457</v>
      </c>
    </row>
    <row r="24" spans="1:8" s="141" customFormat="1" ht="24">
      <c r="A24" s="39" t="s">
        <v>102</v>
      </c>
      <c r="B24" s="58" t="s">
        <v>1375</v>
      </c>
      <c r="C24" s="58" t="s">
        <v>1374</v>
      </c>
      <c r="D24" s="442">
        <v>250000</v>
      </c>
      <c r="E24" s="443">
        <v>17700.74</v>
      </c>
      <c r="F24" s="443">
        <f>D24-E24</f>
        <v>232299.26</v>
      </c>
      <c r="G24" s="80">
        <v>45216</v>
      </c>
      <c r="H24" s="58" t="s">
        <v>115</v>
      </c>
    </row>
    <row r="25" spans="1:8" s="141" customFormat="1" ht="24">
      <c r="A25" s="39" t="s">
        <v>102</v>
      </c>
      <c r="B25" s="58" t="s">
        <v>935</v>
      </c>
      <c r="C25" s="58" t="s">
        <v>936</v>
      </c>
      <c r="D25" s="442">
        <v>25000</v>
      </c>
      <c r="E25" s="443">
        <v>20000</v>
      </c>
      <c r="F25" s="443">
        <v>5000</v>
      </c>
      <c r="G25" s="80">
        <v>45028</v>
      </c>
      <c r="H25" s="58" t="s">
        <v>1168</v>
      </c>
    </row>
    <row r="26" spans="1:8" s="141" customFormat="1" ht="36">
      <c r="A26" s="39" t="s">
        <v>102</v>
      </c>
      <c r="B26" s="58" t="s">
        <v>120</v>
      </c>
      <c r="C26" s="58" t="s">
        <v>121</v>
      </c>
      <c r="D26" s="442">
        <v>50000</v>
      </c>
      <c r="E26" s="442">
        <v>25000</v>
      </c>
      <c r="F26" s="442">
        <v>25000</v>
      </c>
      <c r="G26" s="80">
        <v>44728</v>
      </c>
      <c r="H26" s="58" t="s">
        <v>397</v>
      </c>
    </row>
    <row r="27" spans="1:8" s="141" customFormat="1" ht="24">
      <c r="A27" s="39" t="s">
        <v>102</v>
      </c>
      <c r="B27" s="58" t="s">
        <v>323</v>
      </c>
      <c r="C27" s="58" t="s">
        <v>743</v>
      </c>
      <c r="D27" s="442">
        <v>40000</v>
      </c>
      <c r="E27" s="442">
        <v>30000</v>
      </c>
      <c r="F27" s="442">
        <v>10000</v>
      </c>
      <c r="G27" s="80">
        <v>44833</v>
      </c>
      <c r="H27" s="444" t="s">
        <v>744</v>
      </c>
    </row>
    <row r="28" spans="1:8" s="141" customFormat="1" ht="24">
      <c r="A28" s="39" t="s">
        <v>102</v>
      </c>
      <c r="B28" s="58" t="s">
        <v>1306</v>
      </c>
      <c r="C28" s="58" t="s">
        <v>1307</v>
      </c>
      <c r="D28" s="442">
        <v>100000</v>
      </c>
      <c r="E28" s="442">
        <v>50000</v>
      </c>
      <c r="F28" s="442">
        <v>50000</v>
      </c>
      <c r="G28" s="80">
        <v>45239</v>
      </c>
      <c r="H28" s="444" t="s">
        <v>1460</v>
      </c>
    </row>
    <row r="29" spans="1:11" s="141" customFormat="1" ht="12">
      <c r="A29" s="39" t="s">
        <v>102</v>
      </c>
      <c r="B29" s="58" t="s">
        <v>212</v>
      </c>
      <c r="C29" s="58" t="s">
        <v>213</v>
      </c>
      <c r="D29" s="442">
        <v>4500</v>
      </c>
      <c r="E29" s="442">
        <v>0</v>
      </c>
      <c r="F29" s="442">
        <v>4500</v>
      </c>
      <c r="G29" s="80">
        <v>44910</v>
      </c>
      <c r="H29" s="58" t="s">
        <v>496</v>
      </c>
      <c r="K29" s="141">
        <v>61135.94</v>
      </c>
    </row>
    <row r="30" spans="1:8" s="141" customFormat="1" ht="12">
      <c r="A30" s="39" t="s">
        <v>102</v>
      </c>
      <c r="B30" s="58" t="s">
        <v>347</v>
      </c>
      <c r="C30" s="58" t="s">
        <v>1277</v>
      </c>
      <c r="D30" s="442">
        <v>15000</v>
      </c>
      <c r="E30" s="442">
        <v>0</v>
      </c>
      <c r="F30" s="442">
        <v>15000</v>
      </c>
      <c r="G30" s="80">
        <v>45233</v>
      </c>
      <c r="H30" s="58" t="s">
        <v>1445</v>
      </c>
    </row>
    <row r="31" spans="1:8" s="141" customFormat="1" ht="24">
      <c r="A31" s="39" t="s">
        <v>102</v>
      </c>
      <c r="B31" s="58" t="s">
        <v>1038</v>
      </c>
      <c r="C31" s="58" t="s">
        <v>1459</v>
      </c>
      <c r="D31" s="442">
        <v>50000</v>
      </c>
      <c r="E31" s="442">
        <v>0</v>
      </c>
      <c r="F31" s="442">
        <v>50000</v>
      </c>
      <c r="G31" s="80">
        <v>45169</v>
      </c>
      <c r="H31" s="58" t="s">
        <v>531</v>
      </c>
    </row>
    <row r="32" spans="1:8" s="141" customFormat="1" ht="12">
      <c r="A32" s="39" t="s">
        <v>102</v>
      </c>
      <c r="B32" s="58" t="s">
        <v>700</v>
      </c>
      <c r="C32" s="58" t="s">
        <v>1278</v>
      </c>
      <c r="D32" s="442">
        <v>15000</v>
      </c>
      <c r="E32" s="442">
        <v>0</v>
      </c>
      <c r="F32" s="442">
        <v>15000</v>
      </c>
      <c r="G32" s="80">
        <v>45222</v>
      </c>
      <c r="H32" s="58" t="s">
        <v>1445</v>
      </c>
    </row>
    <row r="33" spans="1:8" s="141" customFormat="1" ht="12">
      <c r="A33" s="39" t="s">
        <v>102</v>
      </c>
      <c r="B33" s="58" t="s">
        <v>1448</v>
      </c>
      <c r="C33" s="58" t="s">
        <v>1449</v>
      </c>
      <c r="D33" s="442">
        <v>15000</v>
      </c>
      <c r="E33" s="442">
        <v>0</v>
      </c>
      <c r="F33" s="442">
        <v>15000</v>
      </c>
      <c r="G33" s="80">
        <v>45230</v>
      </c>
      <c r="H33" s="58" t="s">
        <v>1450</v>
      </c>
    </row>
    <row r="34" spans="1:8" s="141" customFormat="1" ht="12">
      <c r="A34" s="39"/>
      <c r="B34" s="58"/>
      <c r="C34" s="58"/>
      <c r="D34" s="442"/>
      <c r="E34" s="442"/>
      <c r="F34" s="442"/>
      <c r="G34" s="80"/>
      <c r="H34" s="58"/>
    </row>
    <row r="35" spans="1:8" s="141" customFormat="1" ht="12">
      <c r="A35" s="39"/>
      <c r="B35" s="58"/>
      <c r="C35" s="58"/>
      <c r="D35" s="442"/>
      <c r="E35" s="442"/>
      <c r="F35" s="442"/>
      <c r="G35" s="80"/>
      <c r="H35" s="58"/>
    </row>
    <row r="36" spans="1:8" s="141" customFormat="1" ht="12">
      <c r="A36" s="39"/>
      <c r="B36" s="58"/>
      <c r="C36" s="58"/>
      <c r="D36" s="442"/>
      <c r="E36" s="442"/>
      <c r="F36" s="442"/>
      <c r="G36" s="80"/>
      <c r="H36" s="58"/>
    </row>
    <row r="37" ht="12">
      <c r="F37" s="307">
        <f>SUM(F6:F36)</f>
        <v>1254477.23</v>
      </c>
    </row>
    <row r="38" spans="6:11" ht="12">
      <c r="F38" s="308"/>
      <c r="H38" s="309"/>
      <c r="K38" s="60">
        <v>248864.06</v>
      </c>
    </row>
    <row r="40" ht="12">
      <c r="K40" s="60" t="e">
        <f>K38-#REF!</f>
        <v>#REF!</v>
      </c>
    </row>
  </sheetData>
  <sheetProtection/>
  <mergeCells count="1">
    <mergeCell ref="A1:H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K16"/>
  <sheetViews>
    <sheetView zoomScalePageLayoutView="0" workbookViewId="0" topLeftCell="A1">
      <selection activeCell="B12" sqref="B12"/>
    </sheetView>
  </sheetViews>
  <sheetFormatPr defaultColWidth="9.140625" defaultRowHeight="15"/>
  <cols>
    <col min="1" max="1" width="31.28125" style="0" bestFit="1" customWidth="1"/>
    <col min="2" max="2" width="36.28125" style="0" customWidth="1"/>
    <col min="3" max="3" width="11.140625" style="405" bestFit="1" customWidth="1"/>
    <col min="4" max="7" width="10.57421875" style="341" bestFit="1" customWidth="1"/>
    <col min="8" max="8" width="8.28125" style="341" bestFit="1" customWidth="1"/>
    <col min="9" max="9" width="10.7109375" style="0" customWidth="1"/>
    <col min="10" max="10" width="10.28125" style="341" customWidth="1"/>
    <col min="11" max="11" width="98.140625" style="0" bestFit="1" customWidth="1"/>
  </cols>
  <sheetData>
    <row r="1" spans="1:10" ht="18" thickBot="1">
      <c r="A1" s="359" t="s">
        <v>455</v>
      </c>
      <c r="B1" s="407" t="s">
        <v>697</v>
      </c>
      <c r="C1" s="408"/>
      <c r="D1" s="409"/>
      <c r="E1" s="409"/>
      <c r="F1" s="409"/>
      <c r="G1" s="409"/>
      <c r="H1" s="409"/>
      <c r="I1" s="410"/>
      <c r="J1" s="409"/>
    </row>
    <row r="2" spans="1:11" ht="57.75" thickBot="1">
      <c r="A2" s="361" t="s">
        <v>236</v>
      </c>
      <c r="B2" s="362" t="s">
        <v>456</v>
      </c>
      <c r="C2" s="363" t="s">
        <v>457</v>
      </c>
      <c r="D2" s="362" t="s">
        <v>458</v>
      </c>
      <c r="E2" s="362" t="s">
        <v>445</v>
      </c>
      <c r="F2" s="362" t="s">
        <v>459</v>
      </c>
      <c r="G2" s="362" t="s">
        <v>447</v>
      </c>
      <c r="H2" s="362" t="s">
        <v>448</v>
      </c>
      <c r="I2" s="363" t="s">
        <v>449</v>
      </c>
      <c r="J2" s="373" t="s">
        <v>460</v>
      </c>
      <c r="K2" s="364" t="s">
        <v>42</v>
      </c>
    </row>
    <row r="3" spans="1:11" ht="14.25">
      <c r="A3" s="365" t="s">
        <v>212</v>
      </c>
      <c r="B3" s="374" t="s">
        <v>213</v>
      </c>
      <c r="C3" s="375">
        <v>4500</v>
      </c>
      <c r="D3" s="366">
        <v>44910</v>
      </c>
      <c r="E3" s="366">
        <v>44910</v>
      </c>
      <c r="F3" s="366">
        <v>44941</v>
      </c>
      <c r="G3" s="366">
        <v>44939</v>
      </c>
      <c r="H3" s="367" t="s">
        <v>133</v>
      </c>
      <c r="I3" s="376"/>
      <c r="J3" s="377"/>
      <c r="K3" s="378" t="s">
        <v>461</v>
      </c>
    </row>
    <row r="4" spans="1:11" ht="14.25">
      <c r="A4" s="344" t="s">
        <v>211</v>
      </c>
      <c r="B4" s="344" t="s">
        <v>462</v>
      </c>
      <c r="C4" s="404">
        <v>7500</v>
      </c>
      <c r="D4" s="369">
        <v>44914</v>
      </c>
      <c r="E4" s="369">
        <v>44916</v>
      </c>
      <c r="F4" s="369">
        <v>44947</v>
      </c>
      <c r="G4" s="369">
        <v>44922</v>
      </c>
      <c r="H4" s="217" t="s">
        <v>133</v>
      </c>
      <c r="I4" s="379">
        <v>5250</v>
      </c>
      <c r="J4" s="380">
        <f>I4/150</f>
        <v>35</v>
      </c>
      <c r="K4" s="371"/>
    </row>
    <row r="5" spans="1:11" ht="14.25">
      <c r="A5" s="344" t="s">
        <v>463</v>
      </c>
      <c r="B5" s="344" t="s">
        <v>464</v>
      </c>
      <c r="C5" s="404">
        <v>8100</v>
      </c>
      <c r="D5" s="369">
        <v>44917</v>
      </c>
      <c r="E5" s="369">
        <v>44917</v>
      </c>
      <c r="F5" s="369">
        <v>44948</v>
      </c>
      <c r="G5" s="369">
        <v>44972</v>
      </c>
      <c r="H5" s="217" t="s">
        <v>133</v>
      </c>
      <c r="I5" s="417">
        <v>5100</v>
      </c>
      <c r="J5" s="380">
        <v>34</v>
      </c>
      <c r="K5" s="378"/>
    </row>
    <row r="6" spans="1:11" ht="14.25">
      <c r="A6" s="344" t="s">
        <v>104</v>
      </c>
      <c r="B6" s="381" t="s">
        <v>465</v>
      </c>
      <c r="C6" s="382">
        <v>6450</v>
      </c>
      <c r="D6" s="369">
        <v>44859</v>
      </c>
      <c r="E6" s="369">
        <v>44872</v>
      </c>
      <c r="F6" s="369">
        <v>44902</v>
      </c>
      <c r="G6" s="369">
        <v>44909</v>
      </c>
      <c r="H6" s="217" t="s">
        <v>133</v>
      </c>
      <c r="I6" s="379">
        <v>6600</v>
      </c>
      <c r="J6" s="380">
        <v>44</v>
      </c>
      <c r="K6" s="378"/>
    </row>
    <row r="7" spans="1:11" ht="28.5">
      <c r="A7" s="344" t="s">
        <v>466</v>
      </c>
      <c r="B7" s="371" t="s">
        <v>467</v>
      </c>
      <c r="C7" s="404">
        <v>14000</v>
      </c>
      <c r="D7" s="369">
        <v>44851</v>
      </c>
      <c r="E7" s="369">
        <v>44893</v>
      </c>
      <c r="F7" s="369">
        <v>44923</v>
      </c>
      <c r="G7" s="369">
        <v>44958</v>
      </c>
      <c r="H7" s="217" t="s">
        <v>133</v>
      </c>
      <c r="I7" s="379">
        <v>6150</v>
      </c>
      <c r="J7" s="380">
        <v>41</v>
      </c>
      <c r="K7" s="344" t="s">
        <v>779</v>
      </c>
    </row>
    <row r="8" spans="1:11" ht="14.25">
      <c r="A8" s="344" t="s">
        <v>323</v>
      </c>
      <c r="B8" s="344" t="s">
        <v>468</v>
      </c>
      <c r="C8" s="404">
        <v>1500</v>
      </c>
      <c r="D8" s="369">
        <v>44874</v>
      </c>
      <c r="E8" s="369">
        <v>44875</v>
      </c>
      <c r="F8" s="369">
        <v>44905</v>
      </c>
      <c r="G8" s="369">
        <v>44900</v>
      </c>
      <c r="H8" s="217" t="s">
        <v>133</v>
      </c>
      <c r="I8" s="379">
        <v>1500</v>
      </c>
      <c r="J8" s="380">
        <f>I8/150</f>
        <v>10</v>
      </c>
      <c r="K8" s="344"/>
    </row>
    <row r="9" spans="1:11" ht="14.25">
      <c r="A9" s="344" t="s">
        <v>214</v>
      </c>
      <c r="B9" s="344" t="s">
        <v>469</v>
      </c>
      <c r="C9" s="404">
        <v>14000</v>
      </c>
      <c r="D9" s="369">
        <v>44987</v>
      </c>
      <c r="E9" s="369">
        <v>44987</v>
      </c>
      <c r="F9" s="369">
        <v>45018</v>
      </c>
      <c r="G9" s="369">
        <v>44993</v>
      </c>
      <c r="H9" s="217" t="s">
        <v>133</v>
      </c>
      <c r="I9" s="404">
        <v>9150</v>
      </c>
      <c r="J9" s="380">
        <v>61</v>
      </c>
      <c r="K9" s="344"/>
    </row>
    <row r="10" spans="1:11" ht="14.25">
      <c r="A10" s="344" t="s">
        <v>470</v>
      </c>
      <c r="B10" s="344" t="s">
        <v>471</v>
      </c>
      <c r="C10" s="404">
        <v>9450</v>
      </c>
      <c r="D10" s="369">
        <v>44984</v>
      </c>
      <c r="E10" s="369">
        <v>44991</v>
      </c>
      <c r="F10" s="369">
        <v>45022</v>
      </c>
      <c r="G10" s="389">
        <v>45020</v>
      </c>
      <c r="H10" s="402" t="s">
        <v>133</v>
      </c>
      <c r="I10" s="416">
        <v>6600</v>
      </c>
      <c r="J10" s="380">
        <v>44</v>
      </c>
      <c r="K10" s="344"/>
    </row>
    <row r="11" spans="1:11" ht="14.25">
      <c r="A11" s="344" t="s">
        <v>689</v>
      </c>
      <c r="B11" s="344" t="s">
        <v>690</v>
      </c>
      <c r="C11" s="406">
        <v>1650</v>
      </c>
      <c r="D11" s="369">
        <v>45083</v>
      </c>
      <c r="E11" s="389">
        <v>45091</v>
      </c>
      <c r="F11" s="369">
        <v>45121</v>
      </c>
      <c r="G11" s="389">
        <v>45107</v>
      </c>
      <c r="H11" s="402" t="s">
        <v>133</v>
      </c>
      <c r="I11" s="417">
        <v>1500</v>
      </c>
      <c r="J11" s="402">
        <v>10</v>
      </c>
      <c r="K11" s="344"/>
    </row>
    <row r="12" spans="1:11" ht="14.25">
      <c r="A12" s="344" t="s">
        <v>692</v>
      </c>
      <c r="B12" s="344" t="s">
        <v>693</v>
      </c>
      <c r="C12" s="406">
        <v>1000</v>
      </c>
      <c r="D12" s="369">
        <v>45082</v>
      </c>
      <c r="E12" s="389">
        <v>45091</v>
      </c>
      <c r="F12" s="369">
        <v>45121</v>
      </c>
      <c r="G12" s="389">
        <v>45104</v>
      </c>
      <c r="H12" s="402" t="s">
        <v>133</v>
      </c>
      <c r="I12" s="383"/>
      <c r="J12" s="372"/>
      <c r="K12" s="344" t="s">
        <v>461</v>
      </c>
    </row>
    <row r="13" spans="1:11" ht="14.25">
      <c r="A13" s="344" t="s">
        <v>211</v>
      </c>
      <c r="B13" s="344" t="s">
        <v>1436</v>
      </c>
      <c r="C13" s="406">
        <v>12500</v>
      </c>
      <c r="D13" s="369">
        <v>45258</v>
      </c>
      <c r="E13" s="369">
        <v>45260</v>
      </c>
      <c r="F13" s="369">
        <v>45290</v>
      </c>
      <c r="G13" s="389">
        <v>45272</v>
      </c>
      <c r="H13" s="402" t="s">
        <v>133</v>
      </c>
      <c r="I13" s="383"/>
      <c r="J13" s="372"/>
      <c r="K13" s="344" t="s">
        <v>1635</v>
      </c>
    </row>
    <row r="14" spans="1:11" ht="14.25">
      <c r="A14" s="344" t="s">
        <v>1570</v>
      </c>
      <c r="B14" s="344" t="s">
        <v>690</v>
      </c>
      <c r="C14" s="406">
        <v>2500</v>
      </c>
      <c r="D14" s="369">
        <v>45267</v>
      </c>
      <c r="E14" s="369">
        <v>45267</v>
      </c>
      <c r="F14" s="369">
        <v>45298</v>
      </c>
      <c r="G14" s="372"/>
      <c r="H14" s="217"/>
      <c r="I14" s="344"/>
      <c r="J14" s="217"/>
      <c r="K14" s="344"/>
    </row>
    <row r="15" spans="1:11" ht="14.25">
      <c r="A15" s="344"/>
      <c r="B15" s="344"/>
      <c r="C15" s="406"/>
      <c r="D15" s="217"/>
      <c r="E15" s="217"/>
      <c r="F15" s="217"/>
      <c r="G15" s="217"/>
      <c r="H15" s="217"/>
      <c r="I15" s="344"/>
      <c r="J15" s="217"/>
      <c r="K15" s="344"/>
    </row>
    <row r="16" spans="1:11" ht="14.25">
      <c r="A16" s="344"/>
      <c r="B16" s="344"/>
      <c r="C16" s="406"/>
      <c r="D16" s="217"/>
      <c r="E16" s="217"/>
      <c r="F16" s="217"/>
      <c r="G16" s="217"/>
      <c r="H16" s="217"/>
      <c r="I16" s="344"/>
      <c r="J16" s="217"/>
      <c r="K16" s="344"/>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J41"/>
  <sheetViews>
    <sheetView zoomScale="74" zoomScaleNormal="74" zoomScalePageLayoutView="0" workbookViewId="0" topLeftCell="A1">
      <pane ySplit="1" topLeftCell="A4" activePane="bottomLeft" state="frozen"/>
      <selection pane="topLeft" activeCell="A1" sqref="A1"/>
      <selection pane="bottomLeft" activeCell="C6" sqref="C6"/>
    </sheetView>
  </sheetViews>
  <sheetFormatPr defaultColWidth="9.140625" defaultRowHeight="15"/>
  <cols>
    <col min="1" max="1" width="60.28125" style="0" bestFit="1" customWidth="1"/>
    <col min="2" max="2" width="33.8515625" style="0" bestFit="1" customWidth="1"/>
    <col min="3" max="3" width="14.7109375" style="341" bestFit="1" customWidth="1"/>
    <col min="4" max="4" width="13.28125" style="341" bestFit="1" customWidth="1"/>
    <col min="5" max="5" width="15.140625" style="341" bestFit="1" customWidth="1"/>
    <col min="6" max="6" width="14.421875" style="341" bestFit="1" customWidth="1"/>
    <col min="7" max="7" width="15.00390625" style="341" bestFit="1" customWidth="1"/>
    <col min="8" max="8" width="10.28125" style="341" customWidth="1"/>
    <col min="9" max="9" width="13.57421875" style="360" bestFit="1" customWidth="1"/>
    <col min="10" max="10" width="114.00390625" style="0" bestFit="1" customWidth="1"/>
  </cols>
  <sheetData>
    <row r="1" spans="1:10" ht="57.75" thickBot="1">
      <c r="A1" s="361" t="s">
        <v>441</v>
      </c>
      <c r="B1" s="362" t="s">
        <v>442</v>
      </c>
      <c r="C1" s="362" t="s">
        <v>443</v>
      </c>
      <c r="D1" s="362" t="s">
        <v>444</v>
      </c>
      <c r="E1" s="362" t="s">
        <v>445</v>
      </c>
      <c r="F1" s="362" t="s">
        <v>446</v>
      </c>
      <c r="G1" s="362" t="s">
        <v>447</v>
      </c>
      <c r="H1" s="362" t="s">
        <v>448</v>
      </c>
      <c r="I1" s="363" t="s">
        <v>449</v>
      </c>
      <c r="J1" s="364" t="s">
        <v>42</v>
      </c>
    </row>
    <row r="2" spans="1:10" ht="72">
      <c r="A2" s="344" t="s">
        <v>822</v>
      </c>
      <c r="B2" s="344" t="s">
        <v>823</v>
      </c>
      <c r="C2" s="369">
        <v>45139</v>
      </c>
      <c r="D2" s="389">
        <v>45191</v>
      </c>
      <c r="E2" s="369">
        <v>45195</v>
      </c>
      <c r="F2" s="369">
        <v>45225</v>
      </c>
      <c r="G2" s="389">
        <v>45224</v>
      </c>
      <c r="H2" s="431" t="s">
        <v>133</v>
      </c>
      <c r="I2" s="370">
        <v>15000</v>
      </c>
      <c r="J2" s="371" t="s">
        <v>1632</v>
      </c>
    </row>
    <row r="3" spans="1:10" ht="15" customHeight="1">
      <c r="A3" s="344" t="s">
        <v>813</v>
      </c>
      <c r="B3" s="344" t="s">
        <v>814</v>
      </c>
      <c r="C3" s="369">
        <v>45138</v>
      </c>
      <c r="D3" s="389">
        <v>45170</v>
      </c>
      <c r="E3" s="389">
        <v>45174</v>
      </c>
      <c r="F3" s="369">
        <v>45204</v>
      </c>
      <c r="G3" s="389">
        <v>45204</v>
      </c>
      <c r="H3" s="402" t="s">
        <v>133</v>
      </c>
      <c r="I3" s="370">
        <v>30000</v>
      </c>
      <c r="J3" s="344"/>
    </row>
    <row r="4" spans="1:10" ht="57">
      <c r="A4" s="344" t="s">
        <v>513</v>
      </c>
      <c r="B4" s="344" t="s">
        <v>821</v>
      </c>
      <c r="C4" s="369">
        <v>45139</v>
      </c>
      <c r="D4" s="389">
        <v>45155</v>
      </c>
      <c r="E4" s="389">
        <v>45156</v>
      </c>
      <c r="F4" s="389">
        <v>45187</v>
      </c>
      <c r="G4" s="389">
        <v>45229</v>
      </c>
      <c r="H4" s="431" t="s">
        <v>133</v>
      </c>
      <c r="I4" s="370">
        <v>15000</v>
      </c>
      <c r="J4" s="371" t="s">
        <v>1633</v>
      </c>
    </row>
    <row r="5" spans="1:10" ht="14.25">
      <c r="A5" s="344" t="s">
        <v>817</v>
      </c>
      <c r="B5" s="344" t="s">
        <v>818</v>
      </c>
      <c r="C5" s="369">
        <v>45144</v>
      </c>
      <c r="D5" s="389">
        <v>45169</v>
      </c>
      <c r="E5" s="389">
        <v>45174</v>
      </c>
      <c r="F5" s="369">
        <v>45204</v>
      </c>
      <c r="G5" s="389">
        <v>45205</v>
      </c>
      <c r="H5" s="402" t="s">
        <v>133</v>
      </c>
      <c r="I5" s="370">
        <v>30000</v>
      </c>
      <c r="J5" s="371"/>
    </row>
    <row r="6" spans="1:10" ht="14.25">
      <c r="A6" s="344" t="s">
        <v>527</v>
      </c>
      <c r="B6" s="344" t="s">
        <v>528</v>
      </c>
      <c r="C6" s="369">
        <v>45030</v>
      </c>
      <c r="D6" s="389">
        <v>45064</v>
      </c>
      <c r="E6" s="389">
        <v>45071</v>
      </c>
      <c r="F6" s="369">
        <v>45102</v>
      </c>
      <c r="G6" s="389">
        <v>45091</v>
      </c>
      <c r="H6" s="402" t="s">
        <v>133</v>
      </c>
      <c r="I6" s="370">
        <v>15000</v>
      </c>
      <c r="J6" s="344"/>
    </row>
    <row r="7" spans="1:10" ht="84.75" customHeight="1">
      <c r="A7" s="344" t="s">
        <v>824</v>
      </c>
      <c r="B7" s="344" t="s">
        <v>825</v>
      </c>
      <c r="C7" s="369">
        <v>45139</v>
      </c>
      <c r="D7" s="389">
        <v>45216</v>
      </c>
      <c r="E7" s="389">
        <v>45216</v>
      </c>
      <c r="F7" s="369">
        <v>45247</v>
      </c>
      <c r="G7" s="389">
        <v>45244</v>
      </c>
      <c r="H7" s="402" t="s">
        <v>133</v>
      </c>
      <c r="I7" s="370">
        <v>15000</v>
      </c>
      <c r="J7" s="371" t="s">
        <v>1138</v>
      </c>
    </row>
    <row r="8" spans="1:10" ht="42.75">
      <c r="A8" s="344" t="s">
        <v>243</v>
      </c>
      <c r="B8" s="344" t="s">
        <v>807</v>
      </c>
      <c r="C8" s="369">
        <v>45133</v>
      </c>
      <c r="D8" s="389">
        <v>45189</v>
      </c>
      <c r="E8" s="369">
        <v>45190</v>
      </c>
      <c r="F8" s="369">
        <v>45220</v>
      </c>
      <c r="G8" s="389">
        <v>45201</v>
      </c>
      <c r="H8" s="431" t="s">
        <v>133</v>
      </c>
      <c r="I8" s="370">
        <v>15000</v>
      </c>
      <c r="J8" s="371" t="s">
        <v>1568</v>
      </c>
    </row>
    <row r="9" spans="1:10" ht="14.25">
      <c r="A9" s="344" t="s">
        <v>655</v>
      </c>
      <c r="B9" s="344" t="s">
        <v>656</v>
      </c>
      <c r="C9" s="369">
        <v>45055</v>
      </c>
      <c r="D9" s="389">
        <v>45071</v>
      </c>
      <c r="E9" s="389">
        <v>45076</v>
      </c>
      <c r="F9" s="369">
        <v>45107</v>
      </c>
      <c r="G9" s="389">
        <v>45105</v>
      </c>
      <c r="H9" s="431" t="s">
        <v>133</v>
      </c>
      <c r="I9" s="370">
        <v>15000</v>
      </c>
      <c r="J9" s="344" t="s">
        <v>1109</v>
      </c>
    </row>
    <row r="10" spans="1:10" ht="66" customHeight="1">
      <c r="A10" s="344" t="s">
        <v>974</v>
      </c>
      <c r="B10" s="344" t="s">
        <v>826</v>
      </c>
      <c r="C10" s="369">
        <v>45139</v>
      </c>
      <c r="D10" s="389">
        <v>45167</v>
      </c>
      <c r="E10" s="369">
        <v>45167</v>
      </c>
      <c r="F10" s="369">
        <v>45198</v>
      </c>
      <c r="G10" s="389">
        <v>45210</v>
      </c>
      <c r="H10" s="402" t="s">
        <v>133</v>
      </c>
      <c r="I10" s="370">
        <v>15000</v>
      </c>
      <c r="J10" s="371" t="s">
        <v>1137</v>
      </c>
    </row>
    <row r="11" spans="1:10" ht="28.5">
      <c r="A11" s="344" t="s">
        <v>695</v>
      </c>
      <c r="B11" s="344" t="s">
        <v>696</v>
      </c>
      <c r="C11" s="369">
        <v>45082</v>
      </c>
      <c r="D11" s="389">
        <v>45128</v>
      </c>
      <c r="E11" s="369">
        <v>45132</v>
      </c>
      <c r="F11" s="369">
        <v>45163</v>
      </c>
      <c r="G11" s="389">
        <v>45183</v>
      </c>
      <c r="H11" s="402" t="s">
        <v>133</v>
      </c>
      <c r="I11" s="370">
        <v>30000</v>
      </c>
      <c r="J11" s="371" t="s">
        <v>1002</v>
      </c>
    </row>
    <row r="12" spans="1:10" ht="69" customHeight="1">
      <c r="A12" s="438" t="s">
        <v>488</v>
      </c>
      <c r="B12" s="438" t="s">
        <v>489</v>
      </c>
      <c r="C12" s="389">
        <v>45146</v>
      </c>
      <c r="D12" s="402" t="s">
        <v>1232</v>
      </c>
      <c r="E12" s="402" t="s">
        <v>1232</v>
      </c>
      <c r="F12" s="402" t="s">
        <v>1232</v>
      </c>
      <c r="G12" s="402" t="s">
        <v>1232</v>
      </c>
      <c r="H12" s="402" t="s">
        <v>1232</v>
      </c>
      <c r="I12" s="417">
        <v>0</v>
      </c>
      <c r="J12" s="439" t="s">
        <v>1221</v>
      </c>
    </row>
    <row r="13" spans="1:10" ht="14.25">
      <c r="A13" s="344" t="s">
        <v>450</v>
      </c>
      <c r="B13" s="344" t="s">
        <v>451</v>
      </c>
      <c r="C13" s="369">
        <v>44964</v>
      </c>
      <c r="D13" s="369">
        <v>44965</v>
      </c>
      <c r="E13" s="369">
        <v>44974</v>
      </c>
      <c r="F13" s="369">
        <v>45002</v>
      </c>
      <c r="G13" s="369">
        <v>44998</v>
      </c>
      <c r="H13" s="217" t="s">
        <v>133</v>
      </c>
      <c r="I13" s="370">
        <v>15000</v>
      </c>
      <c r="J13" s="344"/>
    </row>
    <row r="14" spans="1:10" ht="100.5">
      <c r="A14" s="344" t="s">
        <v>819</v>
      </c>
      <c r="B14" s="344" t="s">
        <v>820</v>
      </c>
      <c r="C14" s="369">
        <v>45139</v>
      </c>
      <c r="D14" s="389">
        <v>45170</v>
      </c>
      <c r="E14" s="389">
        <v>45174</v>
      </c>
      <c r="F14" s="369">
        <v>45204</v>
      </c>
      <c r="G14" s="389">
        <v>45215</v>
      </c>
      <c r="H14" s="431" t="s">
        <v>133</v>
      </c>
      <c r="I14" s="370">
        <v>30000</v>
      </c>
      <c r="J14" s="371" t="s">
        <v>1634</v>
      </c>
    </row>
    <row r="15" spans="1:10" ht="14.25">
      <c r="A15" s="344" t="s">
        <v>736</v>
      </c>
      <c r="B15" s="344" t="s">
        <v>737</v>
      </c>
      <c r="C15" s="369">
        <v>45102</v>
      </c>
      <c r="D15" s="389">
        <v>45125</v>
      </c>
      <c r="E15" s="369">
        <v>45126</v>
      </c>
      <c r="F15" s="369">
        <v>45157</v>
      </c>
      <c r="G15" s="389">
        <v>45148</v>
      </c>
      <c r="H15" s="431" t="s">
        <v>133</v>
      </c>
      <c r="I15" s="406">
        <v>30000</v>
      </c>
      <c r="J15" s="344" t="s">
        <v>1187</v>
      </c>
    </row>
    <row r="16" spans="1:10" ht="14.25">
      <c r="A16" s="344" t="s">
        <v>641</v>
      </c>
      <c r="B16" s="344" t="s">
        <v>642</v>
      </c>
      <c r="C16" s="369">
        <v>45055</v>
      </c>
      <c r="D16" s="389">
        <v>45079</v>
      </c>
      <c r="E16" s="369">
        <v>45079</v>
      </c>
      <c r="F16" s="369">
        <v>45109</v>
      </c>
      <c r="G16" s="389">
        <v>45096</v>
      </c>
      <c r="H16" s="402" t="s">
        <v>133</v>
      </c>
      <c r="I16" s="406">
        <v>15000</v>
      </c>
      <c r="J16" s="344"/>
    </row>
    <row r="17" spans="1:10" ht="14.25">
      <c r="A17" s="344" t="s">
        <v>810</v>
      </c>
      <c r="B17" s="344" t="s">
        <v>808</v>
      </c>
      <c r="C17" s="369">
        <v>45134</v>
      </c>
      <c r="D17" s="389">
        <v>45151</v>
      </c>
      <c r="E17" s="389">
        <v>45153</v>
      </c>
      <c r="F17" s="369">
        <v>45184</v>
      </c>
      <c r="G17" s="389">
        <v>45184</v>
      </c>
      <c r="H17" s="402" t="s">
        <v>133</v>
      </c>
      <c r="I17" s="406">
        <v>15000</v>
      </c>
      <c r="J17" s="344"/>
    </row>
    <row r="18" spans="1:10" ht="42.75">
      <c r="A18" s="344" t="s">
        <v>795</v>
      </c>
      <c r="B18" s="344" t="s">
        <v>1095</v>
      </c>
      <c r="C18" s="369">
        <v>45126</v>
      </c>
      <c r="D18" s="389">
        <v>45145</v>
      </c>
      <c r="E18" s="389">
        <v>45146</v>
      </c>
      <c r="F18" s="369">
        <v>45177</v>
      </c>
      <c r="G18" s="389">
        <v>45208</v>
      </c>
      <c r="H18" s="402" t="s">
        <v>133</v>
      </c>
      <c r="I18" s="406">
        <v>30000</v>
      </c>
      <c r="J18" s="371" t="s">
        <v>1086</v>
      </c>
    </row>
    <row r="19" spans="1:10" ht="14.25">
      <c r="A19" s="365" t="s">
        <v>221</v>
      </c>
      <c r="B19" s="365" t="s">
        <v>223</v>
      </c>
      <c r="C19" s="366">
        <v>44883</v>
      </c>
      <c r="D19" s="366">
        <v>44882</v>
      </c>
      <c r="E19" s="366">
        <v>44886</v>
      </c>
      <c r="F19" s="366">
        <v>44916</v>
      </c>
      <c r="G19" s="366">
        <v>44910</v>
      </c>
      <c r="H19" s="367" t="s">
        <v>133</v>
      </c>
      <c r="I19" s="368">
        <v>30000</v>
      </c>
      <c r="J19" s="365"/>
    </row>
    <row r="20" spans="1:10" ht="14.25">
      <c r="A20" s="344" t="s">
        <v>653</v>
      </c>
      <c r="B20" s="344" t="s">
        <v>654</v>
      </c>
      <c r="C20" s="369">
        <v>45055</v>
      </c>
      <c r="D20" s="389">
        <v>45097</v>
      </c>
      <c r="E20" s="369">
        <v>45098</v>
      </c>
      <c r="F20" s="369">
        <v>45128</v>
      </c>
      <c r="G20" s="389">
        <v>45127</v>
      </c>
      <c r="H20" s="402" t="s">
        <v>133</v>
      </c>
      <c r="I20" s="406">
        <v>15000</v>
      </c>
      <c r="J20" s="344"/>
    </row>
    <row r="21" spans="1:10" ht="49.5" customHeight="1">
      <c r="A21" s="344" t="s">
        <v>717</v>
      </c>
      <c r="B21" s="344" t="s">
        <v>718</v>
      </c>
      <c r="C21" s="369">
        <v>45096</v>
      </c>
      <c r="D21" s="389">
        <v>45115</v>
      </c>
      <c r="E21" s="369">
        <v>45117</v>
      </c>
      <c r="F21" s="369">
        <v>45148</v>
      </c>
      <c r="G21" s="389">
        <v>45132</v>
      </c>
      <c r="H21" s="431" t="s">
        <v>1188</v>
      </c>
      <c r="I21" s="406">
        <v>0</v>
      </c>
      <c r="J21" s="371" t="s">
        <v>1189</v>
      </c>
    </row>
    <row r="22" spans="1:10" ht="14.25">
      <c r="A22" s="344" t="s">
        <v>811</v>
      </c>
      <c r="B22" s="344" t="s">
        <v>809</v>
      </c>
      <c r="C22" s="369">
        <v>45134</v>
      </c>
      <c r="D22" s="389">
        <v>45153</v>
      </c>
      <c r="E22" s="389">
        <v>45154</v>
      </c>
      <c r="F22" s="369">
        <v>45185</v>
      </c>
      <c r="G22" s="389">
        <v>45192</v>
      </c>
      <c r="H22" s="402" t="s">
        <v>133</v>
      </c>
      <c r="I22" s="406">
        <v>15000</v>
      </c>
      <c r="J22" s="344" t="s">
        <v>1070</v>
      </c>
    </row>
    <row r="23" spans="1:10" ht="14.25">
      <c r="A23" s="344" t="s">
        <v>694</v>
      </c>
      <c r="B23" s="344" t="s">
        <v>195</v>
      </c>
      <c r="C23" s="369">
        <v>45082</v>
      </c>
      <c r="D23" s="389">
        <v>45139</v>
      </c>
      <c r="E23" s="369">
        <v>45145</v>
      </c>
      <c r="F23" s="369">
        <v>45176</v>
      </c>
      <c r="G23" s="389">
        <v>45176</v>
      </c>
      <c r="H23" s="402" t="s">
        <v>133</v>
      </c>
      <c r="I23" s="406">
        <v>15000</v>
      </c>
      <c r="J23" s="344"/>
    </row>
    <row r="24" spans="1:10" ht="14.25">
      <c r="A24" s="344" t="s">
        <v>1089</v>
      </c>
      <c r="B24" s="344" t="s">
        <v>691</v>
      </c>
      <c r="C24" s="369"/>
      <c r="D24" s="389"/>
      <c r="E24" s="369"/>
      <c r="F24" s="369"/>
      <c r="G24" s="389">
        <v>45149</v>
      </c>
      <c r="H24" s="402" t="s">
        <v>133</v>
      </c>
      <c r="I24" s="433">
        <v>15000</v>
      </c>
      <c r="J24" s="344"/>
    </row>
    <row r="25" spans="1:10" ht="28.5">
      <c r="A25" s="344" t="s">
        <v>1093</v>
      </c>
      <c r="B25" s="344" t="s">
        <v>804</v>
      </c>
      <c r="C25" s="369">
        <v>45132</v>
      </c>
      <c r="D25" s="389">
        <v>45204</v>
      </c>
      <c r="E25" s="369">
        <v>45205</v>
      </c>
      <c r="F25" s="369">
        <v>45236</v>
      </c>
      <c r="G25" s="389">
        <v>45233</v>
      </c>
      <c r="H25" s="402" t="s">
        <v>133</v>
      </c>
      <c r="I25" s="370">
        <v>30000</v>
      </c>
      <c r="J25" s="371" t="s">
        <v>1088</v>
      </c>
    </row>
    <row r="26" spans="1:10" ht="14.25">
      <c r="A26" s="344" t="s">
        <v>634</v>
      </c>
      <c r="B26" s="344" t="s">
        <v>635</v>
      </c>
      <c r="C26" s="369">
        <v>45054</v>
      </c>
      <c r="D26" s="389">
        <v>45100</v>
      </c>
      <c r="E26" s="369">
        <v>45100</v>
      </c>
      <c r="F26" s="369">
        <v>45130</v>
      </c>
      <c r="G26" s="389">
        <v>45123</v>
      </c>
      <c r="H26" s="431" t="s">
        <v>133</v>
      </c>
      <c r="I26" s="406">
        <v>15000</v>
      </c>
      <c r="J26" s="344"/>
    </row>
    <row r="27" spans="1:10" ht="14.25">
      <c r="A27" s="344" t="s">
        <v>1222</v>
      </c>
      <c r="B27" s="344" t="s">
        <v>489</v>
      </c>
      <c r="C27" s="369">
        <v>45236</v>
      </c>
      <c r="D27" s="389">
        <v>45242</v>
      </c>
      <c r="E27" s="369">
        <v>45243</v>
      </c>
      <c r="F27" s="369">
        <v>45271</v>
      </c>
      <c r="G27" s="389">
        <v>45270</v>
      </c>
      <c r="H27" s="431" t="s">
        <v>133</v>
      </c>
      <c r="I27" s="433">
        <v>15000</v>
      </c>
      <c r="J27" s="344"/>
    </row>
    <row r="28" spans="1:10" ht="14.25">
      <c r="A28" s="344" t="s">
        <v>712</v>
      </c>
      <c r="B28" s="344" t="s">
        <v>713</v>
      </c>
      <c r="C28" s="369">
        <v>45089</v>
      </c>
      <c r="D28" s="389">
        <v>45120</v>
      </c>
      <c r="E28" s="369">
        <v>45121</v>
      </c>
      <c r="F28" s="369">
        <v>45152</v>
      </c>
      <c r="G28" s="389">
        <v>45134</v>
      </c>
      <c r="H28" s="402" t="s">
        <v>133</v>
      </c>
      <c r="I28" s="406">
        <v>15000</v>
      </c>
      <c r="J28" s="344"/>
    </row>
    <row r="29" spans="1:10" ht="14.25">
      <c r="A29" s="344" t="s">
        <v>265</v>
      </c>
      <c r="B29" s="344" t="s">
        <v>798</v>
      </c>
      <c r="C29" s="369">
        <v>45127</v>
      </c>
      <c r="D29" s="389">
        <v>47359</v>
      </c>
      <c r="E29" s="369">
        <v>47359</v>
      </c>
      <c r="F29" s="369">
        <v>47390</v>
      </c>
      <c r="G29" s="389">
        <v>45197</v>
      </c>
      <c r="H29" s="402" t="s">
        <v>133</v>
      </c>
      <c r="I29" s="406">
        <v>15000</v>
      </c>
      <c r="J29" s="344"/>
    </row>
    <row r="30" spans="1:10" ht="28.5">
      <c r="A30" s="344" t="s">
        <v>973</v>
      </c>
      <c r="B30" s="344" t="s">
        <v>812</v>
      </c>
      <c r="C30" s="369">
        <v>45135</v>
      </c>
      <c r="D30" s="389">
        <v>45167</v>
      </c>
      <c r="E30" s="369">
        <v>45167</v>
      </c>
      <c r="F30" s="369">
        <v>45198</v>
      </c>
      <c r="G30" s="389">
        <v>45203</v>
      </c>
      <c r="H30" s="402" t="s">
        <v>133</v>
      </c>
      <c r="I30" s="406">
        <v>15000</v>
      </c>
      <c r="J30" s="371" t="s">
        <v>1087</v>
      </c>
    </row>
    <row r="31" spans="1:10" ht="14.25">
      <c r="A31" s="344" t="s">
        <v>829</v>
      </c>
      <c r="B31" s="344" t="s">
        <v>830</v>
      </c>
      <c r="C31" s="369">
        <v>45139</v>
      </c>
      <c r="D31" s="389">
        <v>45169</v>
      </c>
      <c r="E31" s="389">
        <v>45174</v>
      </c>
      <c r="F31" s="369">
        <v>45204</v>
      </c>
      <c r="G31" s="389">
        <v>45202</v>
      </c>
      <c r="H31" s="402" t="s">
        <v>133</v>
      </c>
      <c r="I31" s="406">
        <v>30000</v>
      </c>
      <c r="J31" s="344"/>
    </row>
    <row r="32" spans="1:10" ht="14.25">
      <c r="A32" s="344" t="s">
        <v>733</v>
      </c>
      <c r="B32" s="344" t="s">
        <v>734</v>
      </c>
      <c r="C32" s="369">
        <v>45099</v>
      </c>
      <c r="D32" s="389">
        <v>45106</v>
      </c>
      <c r="E32" s="389">
        <v>45112</v>
      </c>
      <c r="F32" s="369">
        <v>45143</v>
      </c>
      <c r="G32" s="389">
        <v>45116</v>
      </c>
      <c r="H32" s="402" t="s">
        <v>133</v>
      </c>
      <c r="I32" s="406">
        <v>15000</v>
      </c>
      <c r="J32" s="344"/>
    </row>
    <row r="33" spans="1:10" ht="14.25">
      <c r="A33" s="344" t="s">
        <v>407</v>
      </c>
      <c r="B33" s="344" t="s">
        <v>750</v>
      </c>
      <c r="C33" s="369">
        <v>45120</v>
      </c>
      <c r="D33" s="389">
        <v>45131</v>
      </c>
      <c r="E33" s="369">
        <v>45132</v>
      </c>
      <c r="F33" s="369">
        <v>45163</v>
      </c>
      <c r="G33" s="389">
        <v>45167</v>
      </c>
      <c r="H33" s="402" t="s">
        <v>133</v>
      </c>
      <c r="I33" s="406">
        <v>30000</v>
      </c>
      <c r="J33" s="344"/>
    </row>
    <row r="34" spans="1:10" ht="14.25">
      <c r="A34" s="344" t="s">
        <v>815</v>
      </c>
      <c r="B34" s="344" t="s">
        <v>816</v>
      </c>
      <c r="C34" s="369">
        <v>45142</v>
      </c>
      <c r="D34" s="389">
        <v>45145</v>
      </c>
      <c r="E34" s="389">
        <v>45146</v>
      </c>
      <c r="F34" s="369">
        <v>45177</v>
      </c>
      <c r="G34" s="389">
        <v>45176</v>
      </c>
      <c r="H34" s="431" t="s">
        <v>133</v>
      </c>
      <c r="I34" s="406">
        <v>30000</v>
      </c>
      <c r="J34" s="344" t="s">
        <v>1190</v>
      </c>
    </row>
    <row r="35" spans="1:10" ht="14.25">
      <c r="A35" s="344" t="s">
        <v>827</v>
      </c>
      <c r="B35" s="344" t="s">
        <v>828</v>
      </c>
      <c r="C35" s="369">
        <v>45139</v>
      </c>
      <c r="D35" s="389">
        <v>45175</v>
      </c>
      <c r="E35" s="369">
        <v>45176</v>
      </c>
      <c r="F35" s="369">
        <v>45206</v>
      </c>
      <c r="G35" s="389">
        <v>45205</v>
      </c>
      <c r="H35" s="402" t="s">
        <v>133</v>
      </c>
      <c r="I35" s="406">
        <v>15000</v>
      </c>
      <c r="J35" s="344"/>
    </row>
    <row r="36" spans="1:10" ht="14.25">
      <c r="A36" s="344" t="s">
        <v>621</v>
      </c>
      <c r="B36" s="344" t="s">
        <v>624</v>
      </c>
      <c r="C36" s="369">
        <v>45138</v>
      </c>
      <c r="D36" s="389">
        <v>45175</v>
      </c>
      <c r="E36" s="369">
        <v>45176</v>
      </c>
      <c r="F36" s="369">
        <v>45206</v>
      </c>
      <c r="G36" s="389">
        <v>45182</v>
      </c>
      <c r="H36" s="402" t="s">
        <v>133</v>
      </c>
      <c r="I36" s="406">
        <v>15000</v>
      </c>
      <c r="J36" s="371"/>
    </row>
    <row r="37" spans="1:10" ht="14.25">
      <c r="A37" s="344" t="s">
        <v>453</v>
      </c>
      <c r="B37" s="344" t="s">
        <v>454</v>
      </c>
      <c r="C37" s="369">
        <v>44944</v>
      </c>
      <c r="D37" s="369">
        <v>44962</v>
      </c>
      <c r="E37" s="369">
        <v>44991</v>
      </c>
      <c r="F37" s="369">
        <v>45022</v>
      </c>
      <c r="G37" s="389">
        <v>45037</v>
      </c>
      <c r="H37" s="402" t="s">
        <v>133</v>
      </c>
      <c r="I37" s="406">
        <v>45000</v>
      </c>
      <c r="J37" s="344"/>
    </row>
    <row r="38" spans="1:10" ht="14.25">
      <c r="A38" s="344" t="s">
        <v>796</v>
      </c>
      <c r="B38" s="344" t="s">
        <v>797</v>
      </c>
      <c r="C38" s="369">
        <v>45127</v>
      </c>
      <c r="D38" s="432">
        <v>45167</v>
      </c>
      <c r="E38" s="369">
        <v>45167</v>
      </c>
      <c r="F38" s="369">
        <v>45198</v>
      </c>
      <c r="G38" s="389">
        <v>45182</v>
      </c>
      <c r="H38" s="431" t="s">
        <v>133</v>
      </c>
      <c r="I38" s="406">
        <v>15000</v>
      </c>
      <c r="J38" s="344" t="s">
        <v>1191</v>
      </c>
    </row>
    <row r="39" spans="1:10" ht="14.25">
      <c r="A39" s="344" t="s">
        <v>831</v>
      </c>
      <c r="B39" s="344" t="s">
        <v>832</v>
      </c>
      <c r="C39" s="369">
        <v>45140</v>
      </c>
      <c r="D39" s="389">
        <v>45148</v>
      </c>
      <c r="E39" s="389">
        <v>45152</v>
      </c>
      <c r="F39" s="369">
        <v>45183</v>
      </c>
      <c r="G39" s="389">
        <v>45178</v>
      </c>
      <c r="H39" s="402" t="s">
        <v>133</v>
      </c>
      <c r="I39" s="406">
        <v>15000</v>
      </c>
      <c r="J39" s="383" t="s">
        <v>1150</v>
      </c>
    </row>
    <row r="40" spans="1:10" ht="28.5">
      <c r="A40" s="344" t="s">
        <v>408</v>
      </c>
      <c r="B40" s="344" t="s">
        <v>714</v>
      </c>
      <c r="C40" s="369">
        <v>45090</v>
      </c>
      <c r="D40" s="389">
        <v>45109</v>
      </c>
      <c r="E40" s="389">
        <v>45112</v>
      </c>
      <c r="F40" s="369">
        <v>45143</v>
      </c>
      <c r="G40" s="389">
        <v>45133</v>
      </c>
      <c r="H40" s="431" t="s">
        <v>133</v>
      </c>
      <c r="I40" s="406">
        <v>15000</v>
      </c>
      <c r="J40" s="371" t="s">
        <v>1108</v>
      </c>
    </row>
    <row r="41" spans="1:10" ht="14.25">
      <c r="A41" s="344"/>
      <c r="B41" s="344"/>
      <c r="C41" s="217"/>
      <c r="D41" s="217"/>
      <c r="E41" s="217"/>
      <c r="F41" s="217"/>
      <c r="G41" s="217"/>
      <c r="H41" s="217"/>
      <c r="I41" s="406"/>
      <c r="J41" s="344"/>
    </row>
  </sheetData>
  <sheetProtection/>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K21"/>
  <sheetViews>
    <sheetView zoomScale="75" zoomScaleNormal="75" zoomScalePageLayoutView="0" workbookViewId="0" topLeftCell="A1">
      <pane ySplit="1" topLeftCell="A2" activePane="bottomLeft" state="frozen"/>
      <selection pane="topLeft" activeCell="A1" sqref="A1"/>
      <selection pane="bottomLeft" activeCell="C8" sqref="C8"/>
    </sheetView>
  </sheetViews>
  <sheetFormatPr defaultColWidth="9.140625" defaultRowHeight="15"/>
  <cols>
    <col min="1" max="1" width="42.28125" style="4" bestFit="1" customWidth="1"/>
    <col min="2" max="2" width="14.28125" style="4" bestFit="1" customWidth="1"/>
    <col min="3" max="3" width="13.421875" style="4" bestFit="1" customWidth="1"/>
    <col min="4" max="4" width="15.8515625" style="4" bestFit="1" customWidth="1"/>
    <col min="5" max="5" width="13.00390625" style="4" bestFit="1" customWidth="1"/>
    <col min="6" max="6" width="15.8515625" style="4" customWidth="1"/>
    <col min="7" max="7" width="13.140625" style="4" bestFit="1" customWidth="1"/>
    <col min="8" max="8" width="13.8515625" style="4" customWidth="1"/>
    <col min="9" max="9" width="10.8515625" style="4" customWidth="1"/>
    <col min="10" max="10" width="12.7109375" style="4" customWidth="1"/>
    <col min="11" max="11" width="12.140625" style="4" customWidth="1"/>
    <col min="12" max="16384" width="9.140625" style="4" customWidth="1"/>
  </cols>
  <sheetData>
    <row r="1" spans="1:11" ht="41.25">
      <c r="A1" s="24" t="s">
        <v>9</v>
      </c>
      <c r="B1" s="45" t="s">
        <v>1</v>
      </c>
      <c r="C1" s="45" t="s">
        <v>29</v>
      </c>
      <c r="D1" s="50" t="s">
        <v>30</v>
      </c>
      <c r="E1" s="50" t="s">
        <v>31</v>
      </c>
      <c r="F1" s="46" t="s">
        <v>32</v>
      </c>
      <c r="G1" s="47" t="s">
        <v>33</v>
      </c>
      <c r="H1" s="48" t="s">
        <v>34</v>
      </c>
      <c r="I1" s="48" t="s">
        <v>35</v>
      </c>
      <c r="J1" s="49" t="s">
        <v>36</v>
      </c>
      <c r="K1" s="49" t="s">
        <v>37</v>
      </c>
    </row>
    <row r="2" spans="1:11" ht="19.5" customHeight="1" thickBot="1">
      <c r="A2" s="9"/>
      <c r="B2" s="10">
        <v>473624</v>
      </c>
      <c r="C2" s="10">
        <v>550000</v>
      </c>
      <c r="D2" s="10">
        <v>1651285</v>
      </c>
      <c r="E2" s="10">
        <v>20000</v>
      </c>
      <c r="F2" s="10">
        <v>165000</v>
      </c>
      <c r="G2" s="339">
        <v>150000</v>
      </c>
      <c r="H2" s="339">
        <v>220750</v>
      </c>
      <c r="I2" s="339">
        <v>50000</v>
      </c>
      <c r="J2" s="339">
        <v>275000</v>
      </c>
      <c r="K2" s="339">
        <v>75000</v>
      </c>
    </row>
    <row r="3" spans="1:11" ht="19.5" customHeight="1" thickBot="1">
      <c r="A3" s="11" t="s">
        <v>0</v>
      </c>
      <c r="B3" s="30">
        <f>B2-Education!H81</f>
        <v>-95244.30000000005</v>
      </c>
      <c r="C3" s="30">
        <f>C2-Education!I81</f>
        <v>-529533.2</v>
      </c>
      <c r="D3" s="30">
        <f>D2-'Brown County'!H21-'BC Public Schools'!G20</f>
        <v>588335.75</v>
      </c>
      <c r="E3" s="30">
        <f>E2-'Brown County'!I21</f>
        <v>-95531</v>
      </c>
      <c r="F3" s="30">
        <f>F2-Youth!H43</f>
        <v>83150</v>
      </c>
      <c r="G3" s="244">
        <f>G2-Youth!I43</f>
        <v>-199635</v>
      </c>
      <c r="H3" s="244">
        <f>H2-Families!H59</f>
        <v>-55195</v>
      </c>
      <c r="I3" s="244">
        <f>I2-Families!I59</f>
        <v>-578757</v>
      </c>
      <c r="J3" s="244">
        <f>J2-'Mental Health'!H23</f>
        <v>65545</v>
      </c>
      <c r="K3" s="245">
        <f>K2-'Mental Health'!I23</f>
        <v>5000</v>
      </c>
    </row>
    <row r="4" spans="3:11" ht="14.25" thickBot="1">
      <c r="C4" s="6"/>
      <c r="E4" s="6"/>
      <c r="F4" s="6"/>
      <c r="G4" s="6"/>
      <c r="H4" s="6"/>
      <c r="I4" s="6"/>
      <c r="J4" s="6"/>
      <c r="K4" s="6"/>
    </row>
    <row r="5" spans="1:11" ht="19.5" customHeight="1" thickBot="1">
      <c r="A5" s="28" t="s">
        <v>87</v>
      </c>
      <c r="B5" s="29">
        <v>844500</v>
      </c>
      <c r="C5" s="12"/>
      <c r="D5" s="6"/>
      <c r="E5" s="6"/>
      <c r="F5" s="6"/>
      <c r="G5" s="6"/>
      <c r="H5" s="6"/>
      <c r="I5" s="6"/>
      <c r="J5" s="6"/>
      <c r="K5" s="6"/>
    </row>
    <row r="6" spans="1:4" ht="19.5" customHeight="1" thickBot="1">
      <c r="A6" s="11" t="s">
        <v>0</v>
      </c>
      <c r="B6" s="13">
        <f>B5-'Catholic Schools'!G37</f>
        <v>177550</v>
      </c>
      <c r="C6" s="14"/>
      <c r="D6" s="6"/>
    </row>
    <row r="7" s="6" customFormat="1" ht="14.25" thickBot="1"/>
    <row r="8" spans="1:4" ht="19.5" customHeight="1" thickBot="1">
      <c r="A8" s="27" t="s">
        <v>88</v>
      </c>
      <c r="B8" s="29">
        <v>814500</v>
      </c>
      <c r="C8" s="12"/>
      <c r="D8" s="6"/>
    </row>
    <row r="9" spans="1:4" ht="19.5" customHeight="1" thickBot="1">
      <c r="A9" s="21" t="s">
        <v>11</v>
      </c>
      <c r="B9" s="22">
        <f>B8-'Capacity Building'!G179</f>
        <v>87568.32999999996</v>
      </c>
      <c r="C9" s="14"/>
      <c r="D9" s="6"/>
    </row>
    <row r="10" s="6" customFormat="1" ht="14.25" thickBot="1"/>
    <row r="11" spans="1:4" ht="19.5" customHeight="1" thickBot="1">
      <c r="A11" s="28" t="s">
        <v>7</v>
      </c>
      <c r="B11" s="29">
        <v>2075000</v>
      </c>
      <c r="C11" s="12"/>
      <c r="D11" s="6"/>
    </row>
    <row r="12" spans="1:4" ht="19.5" customHeight="1" thickBot="1">
      <c r="A12" s="11" t="s">
        <v>0</v>
      </c>
      <c r="B12" s="13">
        <f>B11-Matching!F322</f>
        <v>607108.03</v>
      </c>
      <c r="C12" s="14"/>
      <c r="D12" s="6"/>
    </row>
    <row r="13" s="6" customFormat="1" ht="14.25" thickBot="1"/>
    <row r="14" spans="1:4" ht="19.5" customHeight="1" thickBot="1">
      <c r="A14" s="28" t="s">
        <v>8</v>
      </c>
      <c r="B14" s="29">
        <v>230000</v>
      </c>
      <c r="C14" s="12"/>
      <c r="D14" s="6"/>
    </row>
    <row r="15" spans="1:4" ht="19.5" customHeight="1" thickBot="1">
      <c r="A15" s="11" t="s">
        <v>0</v>
      </c>
      <c r="B15" s="13">
        <f>B14-'Next Gen'!F59</f>
        <v>78000</v>
      </c>
      <c r="C15" s="14"/>
      <c r="D15" s="6"/>
    </row>
    <row r="16" spans="1:4" ht="19.5" customHeight="1" thickBot="1">
      <c r="A16" s="25"/>
      <c r="B16" s="14"/>
      <c r="C16" s="14"/>
      <c r="D16" s="6"/>
    </row>
    <row r="17" spans="1:4" ht="19.5" customHeight="1">
      <c r="A17" s="301" t="s">
        <v>96</v>
      </c>
      <c r="B17" s="302">
        <v>780000</v>
      </c>
      <c r="C17" s="14"/>
      <c r="D17" s="6"/>
    </row>
    <row r="18" spans="1:4" ht="19.5" customHeight="1" thickBot="1">
      <c r="A18" s="21" t="s">
        <v>0</v>
      </c>
      <c r="B18" s="22" t="e">
        <f>B17-#REF!</f>
        <v>#REF!</v>
      </c>
      <c r="C18" s="14"/>
      <c r="D18" s="6"/>
    </row>
    <row r="19" spans="1:4" ht="14.25" customHeight="1">
      <c r="A19" s="25"/>
      <c r="B19" s="14"/>
      <c r="C19" s="14"/>
      <c r="D19" s="6"/>
    </row>
    <row r="20" spans="1:3" ht="19.5" customHeight="1" thickBot="1">
      <c r="A20" s="26" t="s">
        <v>89</v>
      </c>
      <c r="B20" s="246">
        <v>5000</v>
      </c>
      <c r="C20" s="14"/>
    </row>
    <row r="21" spans="1:3" ht="19.5" customHeight="1" thickBot="1">
      <c r="A21" s="11" t="s">
        <v>0</v>
      </c>
      <c r="B21" s="13">
        <f>B20-VIP!G9</f>
        <v>-11000</v>
      </c>
      <c r="C21" s="14"/>
    </row>
  </sheetData>
  <sheetProtection/>
  <printOptions/>
  <pageMargins left="0.7" right="0.7" top="0.75" bottom="0.75" header="0.3" footer="0.3"/>
  <pageSetup fitToHeight="1" fitToWidth="1" horizontalDpi="600" verticalDpi="600" orientation="landscape" scale="81" r:id="rId1"/>
</worksheet>
</file>

<file path=xl/worksheets/sheet19.xml><?xml version="1.0" encoding="utf-8"?>
<worksheet xmlns="http://schemas.openxmlformats.org/spreadsheetml/2006/main" xmlns:r="http://schemas.openxmlformats.org/officeDocument/2006/relationships">
  <dimension ref="A1:C13"/>
  <sheetViews>
    <sheetView zoomScalePageLayoutView="0" workbookViewId="0" topLeftCell="A1">
      <selection activeCell="C6" sqref="C6"/>
    </sheetView>
  </sheetViews>
  <sheetFormatPr defaultColWidth="9.140625" defaultRowHeight="15"/>
  <cols>
    <col min="1" max="1" width="76.57421875" style="0" bestFit="1" customWidth="1"/>
    <col min="2" max="2" width="13.7109375" style="0" bestFit="1" customWidth="1"/>
  </cols>
  <sheetData>
    <row r="1" spans="1:2" ht="18">
      <c r="A1" s="251" t="s">
        <v>95</v>
      </c>
      <c r="B1" s="252"/>
    </row>
    <row r="2" spans="1:2" ht="14.25">
      <c r="A2" s="254" t="s">
        <v>56</v>
      </c>
      <c r="B2" s="299">
        <f>Education!M81+Youth!M43+Families!M59+'Mental Health'!M23+'Brown County'!L21+'BC Public Schools'!J20+'Catholic Schools'!K37+'Capacity Building'!K179+'Next Gen'!J59+Matching!J322+VIP!K9</f>
        <v>762</v>
      </c>
    </row>
    <row r="3" spans="1:2" ht="14.25">
      <c r="A3" s="254" t="s">
        <v>69</v>
      </c>
      <c r="B3" s="300">
        <f>Education!H83+Youth!H45+Families!H61+'Mental Health'!H25+'Brown County'!H23+'BC Public Schools'!G20+'Catholic Schools'!G37+'Capacity Building'!G179+'Next Gen'!F59+Matching!E322+VIP!G9</f>
        <v>8114297.3</v>
      </c>
    </row>
    <row r="4" spans="1:3" ht="14.25">
      <c r="A4" s="254" t="s">
        <v>70</v>
      </c>
      <c r="B4" s="253">
        <f>B3-B6</f>
        <v>5405442.74</v>
      </c>
      <c r="C4" s="289"/>
    </row>
    <row r="5" spans="1:3" ht="14.25">
      <c r="A5" s="254" t="s">
        <v>55</v>
      </c>
      <c r="B5" s="300">
        <f>Education!K81+Youth!K43+Families!K59+'Mental Health'!K23+'Brown County'!K21+'BC Public Schools'!I20+'Catholic Schools'!I37+'Capacity Building'!I179+'Next Gen'!H59+Matching!H322+VIP!I9</f>
        <v>1586380.1700000002</v>
      </c>
      <c r="C5" s="289">
        <f>B5/B3</f>
        <v>0.19550431927112163</v>
      </c>
    </row>
    <row r="6" spans="1:3" ht="14.25">
      <c r="A6" s="254" t="s">
        <v>57</v>
      </c>
      <c r="B6" s="300">
        <f>Education!L81+Youth!L43+Families!L59+'Mental Health'!L23+'Catholic Schools'!J37+'Capacity Building'!J179+'Next Gen'!I59+Matching!I322+VIP!J9</f>
        <v>2708854.5599999996</v>
      </c>
      <c r="C6" s="289">
        <f>B6/B3</f>
        <v>0.333837233200711</v>
      </c>
    </row>
    <row r="7" spans="1:3" ht="14.25">
      <c r="A7" s="254" t="s">
        <v>90</v>
      </c>
      <c r="B7" s="255">
        <f>Matching!E322+'Next Gen'!F59+VIP!G9</f>
        <v>2277891.88</v>
      </c>
      <c r="C7" s="289">
        <f>B7/B3</f>
        <v>0.28072571114691597</v>
      </c>
    </row>
    <row r="10" ht="14.25">
      <c r="A10" t="s">
        <v>71</v>
      </c>
    </row>
    <row r="13" ht="14.25">
      <c r="B13" s="298"/>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M45"/>
  <sheetViews>
    <sheetView zoomScalePageLayoutView="0" workbookViewId="0" topLeftCell="A1">
      <pane ySplit="1" topLeftCell="A26" activePane="bottomLeft" state="frozen"/>
      <selection pane="topLeft" activeCell="A1" sqref="A1"/>
      <selection pane="bottomLeft" activeCell="L35" sqref="L35"/>
    </sheetView>
  </sheetViews>
  <sheetFormatPr defaultColWidth="9.140625" defaultRowHeight="15"/>
  <cols>
    <col min="1" max="1" width="32.28125" style="60" customWidth="1"/>
    <col min="2" max="2" width="22.28125" style="60" customWidth="1"/>
    <col min="3" max="3" width="9.140625" style="60" customWidth="1"/>
    <col min="4" max="4" width="8.8515625" style="60" customWidth="1"/>
    <col min="5" max="5" width="11.00390625" style="100" bestFit="1" customWidth="1"/>
    <col min="6" max="6" width="9.57421875" style="60" bestFit="1" customWidth="1"/>
    <col min="7" max="7" width="42.8515625" style="60" customWidth="1"/>
    <col min="8" max="9" width="11.00390625" style="60" bestFit="1" customWidth="1"/>
    <col min="10" max="10" width="1.421875" style="101" customWidth="1"/>
    <col min="11" max="11" width="8.7109375" style="102" customWidth="1"/>
    <col min="12" max="12" width="9.7109375" style="102" customWidth="1"/>
    <col min="13" max="13" width="5.28125" style="77" bestFit="1" customWidth="1"/>
    <col min="14" max="16384" width="8.8515625" style="60" customWidth="1"/>
  </cols>
  <sheetData>
    <row r="1" spans="1:13" s="77" customFormat="1" ht="36">
      <c r="A1" s="76" t="s">
        <v>12</v>
      </c>
      <c r="B1" s="76" t="s">
        <v>13</v>
      </c>
      <c r="C1" s="65" t="s">
        <v>58</v>
      </c>
      <c r="D1" s="76" t="s">
        <v>14</v>
      </c>
      <c r="E1" s="65" t="s">
        <v>15</v>
      </c>
      <c r="F1" s="76" t="s">
        <v>16</v>
      </c>
      <c r="G1" s="76" t="s">
        <v>17</v>
      </c>
      <c r="H1" s="65" t="s">
        <v>802</v>
      </c>
      <c r="I1" s="65" t="s">
        <v>49</v>
      </c>
      <c r="J1" s="73"/>
      <c r="K1" s="69" t="s">
        <v>61</v>
      </c>
      <c r="L1" s="69" t="s">
        <v>60</v>
      </c>
      <c r="M1" s="66" t="s">
        <v>62</v>
      </c>
    </row>
    <row r="2" spans="1:13" ht="36">
      <c r="A2" s="105" t="s">
        <v>122</v>
      </c>
      <c r="B2" s="61" t="s">
        <v>123</v>
      </c>
      <c r="C2" s="106">
        <v>10000</v>
      </c>
      <c r="D2" s="83" t="s">
        <v>133</v>
      </c>
      <c r="E2" s="81">
        <v>10000</v>
      </c>
      <c r="F2" s="85">
        <v>44897</v>
      </c>
      <c r="G2" s="51" t="s">
        <v>261</v>
      </c>
      <c r="H2" s="81"/>
      <c r="I2" s="81">
        <v>10000</v>
      </c>
      <c r="J2" s="82"/>
      <c r="K2" s="81"/>
      <c r="L2" s="81"/>
      <c r="M2" s="83">
        <v>1</v>
      </c>
    </row>
    <row r="3" spans="1:13" ht="24">
      <c r="A3" s="51" t="s">
        <v>302</v>
      </c>
      <c r="B3" s="51" t="s">
        <v>303</v>
      </c>
      <c r="C3" s="78">
        <v>60000</v>
      </c>
      <c r="D3" s="83" t="s">
        <v>133</v>
      </c>
      <c r="E3" s="79">
        <v>60000</v>
      </c>
      <c r="F3" s="85">
        <v>45029</v>
      </c>
      <c r="G3" s="58" t="s">
        <v>530</v>
      </c>
      <c r="H3" s="79"/>
      <c r="I3" s="79">
        <v>60000</v>
      </c>
      <c r="J3" s="82"/>
      <c r="K3" s="79"/>
      <c r="L3" s="79"/>
      <c r="M3" s="83">
        <v>1</v>
      </c>
    </row>
    <row r="4" spans="1:13" ht="60">
      <c r="A4" s="107" t="s">
        <v>211</v>
      </c>
      <c r="B4" s="61" t="s">
        <v>306</v>
      </c>
      <c r="C4" s="106">
        <v>30000</v>
      </c>
      <c r="D4" s="83" t="s">
        <v>133</v>
      </c>
      <c r="E4" s="81">
        <v>30000</v>
      </c>
      <c r="F4" s="85">
        <v>45029</v>
      </c>
      <c r="G4" s="58" t="s">
        <v>688</v>
      </c>
      <c r="H4" s="81"/>
      <c r="I4" s="81">
        <v>30000</v>
      </c>
      <c r="J4" s="82"/>
      <c r="K4" s="81"/>
      <c r="L4" s="81"/>
      <c r="M4" s="83">
        <v>1</v>
      </c>
    </row>
    <row r="5" spans="1:13" s="141" customFormat="1" ht="48">
      <c r="A5" s="58" t="s">
        <v>307</v>
      </c>
      <c r="B5" s="58" t="s">
        <v>308</v>
      </c>
      <c r="C5" s="78">
        <v>20535</v>
      </c>
      <c r="D5" s="87" t="s">
        <v>531</v>
      </c>
      <c r="E5" s="79">
        <v>0</v>
      </c>
      <c r="F5" s="85">
        <v>45029</v>
      </c>
      <c r="G5" s="58" t="s">
        <v>549</v>
      </c>
      <c r="H5" s="79"/>
      <c r="I5" s="79"/>
      <c r="J5" s="82"/>
      <c r="K5" s="79"/>
      <c r="L5" s="79"/>
      <c r="M5" s="87"/>
    </row>
    <row r="6" spans="1:13" s="141" customFormat="1" ht="48">
      <c r="A6" s="58" t="s">
        <v>314</v>
      </c>
      <c r="B6" s="58" t="s">
        <v>315</v>
      </c>
      <c r="C6" s="78">
        <v>6000</v>
      </c>
      <c r="D6" s="87" t="s">
        <v>133</v>
      </c>
      <c r="E6" s="79">
        <v>6000</v>
      </c>
      <c r="F6" s="85">
        <v>45029</v>
      </c>
      <c r="G6" s="58" t="s">
        <v>547</v>
      </c>
      <c r="H6" s="79"/>
      <c r="I6" s="79">
        <v>6000</v>
      </c>
      <c r="J6" s="82"/>
      <c r="K6" s="79"/>
      <c r="L6" s="79"/>
      <c r="M6" s="87">
        <v>1</v>
      </c>
    </row>
    <row r="7" spans="1:13" s="141" customFormat="1" ht="12">
      <c r="A7" s="58" t="s">
        <v>450</v>
      </c>
      <c r="B7" s="58" t="s">
        <v>495</v>
      </c>
      <c r="C7" s="78">
        <v>15000</v>
      </c>
      <c r="D7" s="87" t="s">
        <v>133</v>
      </c>
      <c r="E7" s="79">
        <v>15000</v>
      </c>
      <c r="F7" s="85">
        <v>45013</v>
      </c>
      <c r="G7" s="58" t="s">
        <v>1205</v>
      </c>
      <c r="H7" s="79"/>
      <c r="I7" s="79">
        <v>15000</v>
      </c>
      <c r="J7" s="82"/>
      <c r="K7" s="79"/>
      <c r="L7" s="79">
        <v>15000</v>
      </c>
      <c r="M7" s="87">
        <v>1</v>
      </c>
    </row>
    <row r="8" spans="1:13" s="141" customFormat="1" ht="12">
      <c r="A8" s="58" t="s">
        <v>211</v>
      </c>
      <c r="B8" s="58" t="s">
        <v>462</v>
      </c>
      <c r="C8" s="78">
        <v>7500</v>
      </c>
      <c r="D8" s="87" t="s">
        <v>133</v>
      </c>
      <c r="E8" s="79">
        <v>5250</v>
      </c>
      <c r="F8" s="85">
        <v>44993</v>
      </c>
      <c r="G8" s="58" t="s">
        <v>553</v>
      </c>
      <c r="H8" s="79">
        <v>5250</v>
      </c>
      <c r="I8" s="79"/>
      <c r="J8" s="82"/>
      <c r="K8" s="79"/>
      <c r="L8" s="79"/>
      <c r="M8" s="87">
        <v>1</v>
      </c>
    </row>
    <row r="9" spans="1:13" s="141" customFormat="1" ht="12">
      <c r="A9" s="58" t="s">
        <v>104</v>
      </c>
      <c r="B9" s="58" t="s">
        <v>105</v>
      </c>
      <c r="C9" s="78">
        <v>6450</v>
      </c>
      <c r="D9" s="87" t="s">
        <v>133</v>
      </c>
      <c r="E9" s="79">
        <v>6600</v>
      </c>
      <c r="F9" s="85">
        <v>45005</v>
      </c>
      <c r="G9" s="58" t="s">
        <v>553</v>
      </c>
      <c r="H9" s="79">
        <v>6600</v>
      </c>
      <c r="I9" s="79"/>
      <c r="J9" s="82"/>
      <c r="K9" s="79"/>
      <c r="L9" s="79"/>
      <c r="M9" s="87">
        <v>1</v>
      </c>
    </row>
    <row r="10" spans="1:13" s="141" customFormat="1" ht="24">
      <c r="A10" s="58" t="s">
        <v>323</v>
      </c>
      <c r="B10" s="58" t="s">
        <v>468</v>
      </c>
      <c r="C10" s="78">
        <v>1500</v>
      </c>
      <c r="D10" s="87" t="s">
        <v>133</v>
      </c>
      <c r="E10" s="79">
        <v>1500</v>
      </c>
      <c r="F10" s="85">
        <v>44915</v>
      </c>
      <c r="G10" s="58" t="s">
        <v>553</v>
      </c>
      <c r="H10" s="79">
        <v>1500</v>
      </c>
      <c r="I10" s="79"/>
      <c r="J10" s="82"/>
      <c r="K10" s="79"/>
      <c r="L10" s="79"/>
      <c r="M10" s="87">
        <v>1</v>
      </c>
    </row>
    <row r="11" spans="1:13" s="141" customFormat="1" ht="41.25">
      <c r="A11" s="58" t="s">
        <v>466</v>
      </c>
      <c r="B11" s="58" t="s">
        <v>467</v>
      </c>
      <c r="C11" s="78">
        <v>14000</v>
      </c>
      <c r="D11" s="87" t="s">
        <v>133</v>
      </c>
      <c r="E11" s="79">
        <v>6150</v>
      </c>
      <c r="F11" s="85">
        <v>45050</v>
      </c>
      <c r="G11" s="414" t="s">
        <v>778</v>
      </c>
      <c r="H11" s="79">
        <v>6150</v>
      </c>
      <c r="I11" s="79"/>
      <c r="J11" s="82"/>
      <c r="K11" s="79"/>
      <c r="L11" s="79"/>
      <c r="M11" s="87">
        <v>1</v>
      </c>
    </row>
    <row r="12" spans="1:13" s="141" customFormat="1" ht="12">
      <c r="A12" s="58" t="s">
        <v>214</v>
      </c>
      <c r="B12" s="58" t="s">
        <v>469</v>
      </c>
      <c r="C12" s="78">
        <v>14000</v>
      </c>
      <c r="D12" s="87" t="s">
        <v>133</v>
      </c>
      <c r="E12" s="79">
        <v>9150</v>
      </c>
      <c r="F12" s="85">
        <v>45055</v>
      </c>
      <c r="G12" s="58" t="s">
        <v>553</v>
      </c>
      <c r="H12" s="79">
        <v>9150</v>
      </c>
      <c r="I12" s="79"/>
      <c r="J12" s="82"/>
      <c r="K12" s="79"/>
      <c r="L12" s="79"/>
      <c r="M12" s="87">
        <v>1</v>
      </c>
    </row>
    <row r="13" spans="1:13" s="141" customFormat="1" ht="24">
      <c r="A13" s="58" t="s">
        <v>470</v>
      </c>
      <c r="B13" s="58" t="s">
        <v>471</v>
      </c>
      <c r="C13" s="259">
        <v>9450</v>
      </c>
      <c r="D13" s="87" t="s">
        <v>133</v>
      </c>
      <c r="E13" s="155">
        <v>6600</v>
      </c>
      <c r="F13" s="80">
        <v>45127</v>
      </c>
      <c r="G13" s="58" t="s">
        <v>553</v>
      </c>
      <c r="H13" s="79">
        <v>6600</v>
      </c>
      <c r="I13" s="155"/>
      <c r="J13" s="82"/>
      <c r="K13" s="79"/>
      <c r="L13" s="79"/>
      <c r="M13" s="87">
        <v>1</v>
      </c>
    </row>
    <row r="14" spans="1:13" s="141" customFormat="1" ht="12">
      <c r="A14" s="58" t="s">
        <v>761</v>
      </c>
      <c r="B14" s="58" t="s">
        <v>801</v>
      </c>
      <c r="C14" s="78">
        <v>15000</v>
      </c>
      <c r="D14" s="87" t="s">
        <v>133</v>
      </c>
      <c r="E14" s="79">
        <v>15000</v>
      </c>
      <c r="F14" s="80">
        <v>45113</v>
      </c>
      <c r="G14" s="58" t="s">
        <v>1205</v>
      </c>
      <c r="H14" s="79"/>
      <c r="I14" s="79">
        <v>15000</v>
      </c>
      <c r="J14" s="82"/>
      <c r="K14" s="79"/>
      <c r="L14" s="79">
        <v>15000</v>
      </c>
      <c r="M14" s="87">
        <v>1</v>
      </c>
    </row>
    <row r="15" spans="1:13" s="141" customFormat="1" ht="12">
      <c r="A15" s="58" t="s">
        <v>689</v>
      </c>
      <c r="B15" s="58" t="s">
        <v>690</v>
      </c>
      <c r="C15" s="78">
        <v>1650</v>
      </c>
      <c r="D15" s="87" t="s">
        <v>133</v>
      </c>
      <c r="E15" s="79">
        <v>1500</v>
      </c>
      <c r="F15" s="80">
        <v>45131</v>
      </c>
      <c r="G15" s="58" t="s">
        <v>553</v>
      </c>
      <c r="H15" s="79">
        <v>1500</v>
      </c>
      <c r="I15" s="79"/>
      <c r="J15" s="82"/>
      <c r="K15" s="79"/>
      <c r="L15" s="79"/>
      <c r="M15" s="87">
        <v>1</v>
      </c>
    </row>
    <row r="16" spans="1:13" s="141" customFormat="1" ht="36">
      <c r="A16" s="2" t="s">
        <v>858</v>
      </c>
      <c r="B16" s="58" t="s">
        <v>927</v>
      </c>
      <c r="C16" s="78">
        <v>30000</v>
      </c>
      <c r="D16" s="87" t="s">
        <v>133</v>
      </c>
      <c r="E16" s="79">
        <v>30000</v>
      </c>
      <c r="F16" s="80">
        <v>45149</v>
      </c>
      <c r="G16" s="58" t="s">
        <v>972</v>
      </c>
      <c r="H16" s="79"/>
      <c r="I16" s="422">
        <v>30000</v>
      </c>
      <c r="J16" s="82"/>
      <c r="K16" s="79"/>
      <c r="L16" s="79"/>
      <c r="M16" s="87">
        <v>1</v>
      </c>
    </row>
    <row r="17" spans="1:13" s="141" customFormat="1" ht="27">
      <c r="A17" s="3" t="s">
        <v>904</v>
      </c>
      <c r="B17" s="58" t="s">
        <v>957</v>
      </c>
      <c r="C17" s="78">
        <v>12000</v>
      </c>
      <c r="D17" s="87" t="s">
        <v>133</v>
      </c>
      <c r="E17" s="79">
        <v>12000</v>
      </c>
      <c r="F17" s="80">
        <v>45149</v>
      </c>
      <c r="G17" s="58"/>
      <c r="H17" s="79"/>
      <c r="I17" s="422">
        <v>12000</v>
      </c>
      <c r="J17" s="82"/>
      <c r="K17" s="79"/>
      <c r="L17" s="79"/>
      <c r="M17" s="87">
        <v>1</v>
      </c>
    </row>
    <row r="18" spans="1:13" s="141" customFormat="1" ht="12">
      <c r="A18" s="58" t="s">
        <v>712</v>
      </c>
      <c r="B18" s="58" t="s">
        <v>1030</v>
      </c>
      <c r="C18" s="78">
        <v>15000</v>
      </c>
      <c r="D18" s="87" t="s">
        <v>133</v>
      </c>
      <c r="E18" s="79">
        <v>15000</v>
      </c>
      <c r="F18" s="80">
        <v>45174</v>
      </c>
      <c r="G18" s="58" t="s">
        <v>1205</v>
      </c>
      <c r="H18" s="79"/>
      <c r="I18" s="79">
        <v>15000</v>
      </c>
      <c r="J18" s="82"/>
      <c r="K18" s="79"/>
      <c r="L18" s="79">
        <v>15000</v>
      </c>
      <c r="M18" s="87">
        <v>1</v>
      </c>
    </row>
    <row r="19" spans="1:13" s="141" customFormat="1" ht="12">
      <c r="A19" s="58" t="s">
        <v>1203</v>
      </c>
      <c r="B19" s="58" t="s">
        <v>1210</v>
      </c>
      <c r="C19" s="78">
        <v>30000</v>
      </c>
      <c r="D19" s="87" t="s">
        <v>133</v>
      </c>
      <c r="E19" s="79">
        <v>30000</v>
      </c>
      <c r="F19" s="80">
        <v>45230</v>
      </c>
      <c r="G19" s="58" t="s">
        <v>1205</v>
      </c>
      <c r="H19" s="79"/>
      <c r="I19" s="79">
        <v>30000</v>
      </c>
      <c r="J19" s="82"/>
      <c r="K19" s="79"/>
      <c r="L19" s="79">
        <v>30000</v>
      </c>
      <c r="M19" s="87">
        <v>1</v>
      </c>
    </row>
    <row r="20" spans="1:13" s="141" customFormat="1" ht="24">
      <c r="A20" s="58" t="s">
        <v>463</v>
      </c>
      <c r="B20" s="58" t="s">
        <v>464</v>
      </c>
      <c r="C20" s="78">
        <v>8100</v>
      </c>
      <c r="D20" s="87" t="s">
        <v>133</v>
      </c>
      <c r="E20" s="79">
        <v>5100</v>
      </c>
      <c r="F20" s="80">
        <v>45232</v>
      </c>
      <c r="G20" s="58" t="s">
        <v>553</v>
      </c>
      <c r="H20" s="79">
        <v>5100</v>
      </c>
      <c r="I20" s="79"/>
      <c r="J20" s="82"/>
      <c r="K20" s="79"/>
      <c r="L20" s="79"/>
      <c r="M20" s="87">
        <v>1</v>
      </c>
    </row>
    <row r="21" spans="1:13" s="141" customFormat="1" ht="24">
      <c r="A21" s="58" t="s">
        <v>1246</v>
      </c>
      <c r="B21" s="58" t="s">
        <v>1247</v>
      </c>
      <c r="C21" s="78">
        <v>10000</v>
      </c>
      <c r="D21" s="87" t="s">
        <v>133</v>
      </c>
      <c r="E21" s="79">
        <v>10000</v>
      </c>
      <c r="F21" s="80">
        <v>45261</v>
      </c>
      <c r="G21" s="58" t="s">
        <v>1571</v>
      </c>
      <c r="H21" s="79"/>
      <c r="I21" s="79">
        <v>10000</v>
      </c>
      <c r="J21" s="82"/>
      <c r="K21" s="79"/>
      <c r="L21" s="79">
        <v>10000</v>
      </c>
      <c r="M21" s="87">
        <v>1</v>
      </c>
    </row>
    <row r="22" spans="1:13" s="141" customFormat="1" ht="12">
      <c r="A22" s="58" t="s">
        <v>122</v>
      </c>
      <c r="B22" s="58" t="s">
        <v>1248</v>
      </c>
      <c r="C22" s="78">
        <v>3500</v>
      </c>
      <c r="D22" s="87" t="s">
        <v>133</v>
      </c>
      <c r="E22" s="79">
        <v>3500</v>
      </c>
      <c r="F22" s="80">
        <v>45261</v>
      </c>
      <c r="G22" s="58" t="s">
        <v>1571</v>
      </c>
      <c r="H22" s="79"/>
      <c r="I22" s="79">
        <v>3500</v>
      </c>
      <c r="J22" s="82"/>
      <c r="K22" s="79"/>
      <c r="L22" s="79"/>
      <c r="M22" s="87">
        <v>1</v>
      </c>
    </row>
    <row r="23" spans="1:13" s="141" customFormat="1" ht="24">
      <c r="A23" s="58" t="s">
        <v>1249</v>
      </c>
      <c r="B23" s="58" t="s">
        <v>1250</v>
      </c>
      <c r="C23" s="78">
        <v>10000</v>
      </c>
      <c r="D23" s="87" t="s">
        <v>133</v>
      </c>
      <c r="E23" s="79">
        <v>10000</v>
      </c>
      <c r="F23" s="80">
        <v>45261</v>
      </c>
      <c r="G23" s="58" t="s">
        <v>1571</v>
      </c>
      <c r="H23" s="79"/>
      <c r="I23" s="79">
        <v>10000</v>
      </c>
      <c r="J23" s="82"/>
      <c r="K23" s="79"/>
      <c r="L23" s="79">
        <v>10000</v>
      </c>
      <c r="M23" s="87">
        <v>1</v>
      </c>
    </row>
    <row r="24" spans="1:13" s="141" customFormat="1" ht="12">
      <c r="A24" s="58" t="s">
        <v>1287</v>
      </c>
      <c r="B24" s="58" t="s">
        <v>1288</v>
      </c>
      <c r="C24" s="78">
        <v>10000</v>
      </c>
      <c r="D24" s="87" t="s">
        <v>1572</v>
      </c>
      <c r="E24" s="79"/>
      <c r="F24" s="80">
        <v>45261</v>
      </c>
      <c r="G24" s="58" t="s">
        <v>1581</v>
      </c>
      <c r="H24" s="79"/>
      <c r="I24" s="79"/>
      <c r="J24" s="82"/>
      <c r="K24" s="79"/>
      <c r="L24" s="79"/>
      <c r="M24" s="87"/>
    </row>
    <row r="25" spans="1:13" s="141" customFormat="1" ht="12">
      <c r="A25" s="58" t="s">
        <v>1289</v>
      </c>
      <c r="B25" s="58" t="s">
        <v>1290</v>
      </c>
      <c r="C25" s="78">
        <v>15000</v>
      </c>
      <c r="D25" s="87" t="s">
        <v>133</v>
      </c>
      <c r="E25" s="79">
        <v>15000</v>
      </c>
      <c r="F25" s="80">
        <v>45261</v>
      </c>
      <c r="G25" s="58" t="s">
        <v>1571</v>
      </c>
      <c r="H25" s="79">
        <v>15000</v>
      </c>
      <c r="I25" s="79"/>
      <c r="J25" s="82"/>
      <c r="K25" s="79"/>
      <c r="L25" s="79"/>
      <c r="M25" s="87">
        <v>1</v>
      </c>
    </row>
    <row r="26" spans="1:13" s="141" customFormat="1" ht="24">
      <c r="A26" s="58" t="s">
        <v>1291</v>
      </c>
      <c r="B26" s="58" t="s">
        <v>1292</v>
      </c>
      <c r="C26" s="78">
        <v>15000</v>
      </c>
      <c r="D26" s="87" t="s">
        <v>1572</v>
      </c>
      <c r="E26" s="79"/>
      <c r="F26" s="80">
        <v>45261</v>
      </c>
      <c r="G26" s="58" t="s">
        <v>1578</v>
      </c>
      <c r="H26" s="79"/>
      <c r="I26" s="79"/>
      <c r="J26" s="82"/>
      <c r="K26" s="79"/>
      <c r="L26" s="79"/>
      <c r="M26" s="87"/>
    </row>
    <row r="27" spans="1:13" s="141" customFormat="1" ht="24">
      <c r="A27" s="58" t="s">
        <v>1293</v>
      </c>
      <c r="B27" s="58" t="s">
        <v>1294</v>
      </c>
      <c r="C27" s="78">
        <v>15000</v>
      </c>
      <c r="D27" s="87" t="s">
        <v>1572</v>
      </c>
      <c r="E27" s="79"/>
      <c r="F27" s="80">
        <v>45261</v>
      </c>
      <c r="G27" s="58" t="s">
        <v>1578</v>
      </c>
      <c r="H27" s="79"/>
      <c r="I27" s="79"/>
      <c r="J27" s="82"/>
      <c r="K27" s="79"/>
      <c r="L27" s="79"/>
      <c r="M27" s="87"/>
    </row>
    <row r="28" spans="1:13" s="141" customFormat="1" ht="24">
      <c r="A28" s="58" t="s">
        <v>699</v>
      </c>
      <c r="B28" s="58" t="s">
        <v>1295</v>
      </c>
      <c r="C28" s="78">
        <v>15000</v>
      </c>
      <c r="D28" s="87" t="s">
        <v>133</v>
      </c>
      <c r="E28" s="79">
        <v>15000</v>
      </c>
      <c r="F28" s="80">
        <v>45261</v>
      </c>
      <c r="G28" s="58" t="s">
        <v>1571</v>
      </c>
      <c r="H28" s="79">
        <v>15000</v>
      </c>
      <c r="I28" s="79"/>
      <c r="J28" s="82"/>
      <c r="K28" s="79"/>
      <c r="L28" s="79"/>
      <c r="M28" s="87">
        <v>1</v>
      </c>
    </row>
    <row r="29" spans="1:13" s="141" customFormat="1" ht="12">
      <c r="A29" s="58" t="s">
        <v>1296</v>
      </c>
      <c r="B29" s="58" t="s">
        <v>1297</v>
      </c>
      <c r="C29" s="78">
        <v>10000</v>
      </c>
      <c r="D29" s="87" t="s">
        <v>1572</v>
      </c>
      <c r="E29" s="79"/>
      <c r="F29" s="80">
        <v>45261</v>
      </c>
      <c r="G29" s="58" t="s">
        <v>1581</v>
      </c>
      <c r="H29" s="79"/>
      <c r="I29" s="79"/>
      <c r="J29" s="82"/>
      <c r="K29" s="79"/>
      <c r="L29" s="79"/>
      <c r="M29" s="87"/>
    </row>
    <row r="30" spans="1:13" s="141" customFormat="1" ht="24">
      <c r="A30" s="58" t="s">
        <v>268</v>
      </c>
      <c r="B30" s="58" t="s">
        <v>1298</v>
      </c>
      <c r="C30" s="78">
        <v>10000</v>
      </c>
      <c r="D30" s="87" t="s">
        <v>133</v>
      </c>
      <c r="E30" s="79">
        <v>10000</v>
      </c>
      <c r="F30" s="80">
        <v>45261</v>
      </c>
      <c r="G30" s="58" t="s">
        <v>1571</v>
      </c>
      <c r="H30" s="79">
        <v>10000</v>
      </c>
      <c r="I30" s="79"/>
      <c r="J30" s="82"/>
      <c r="K30" s="79"/>
      <c r="L30" s="79"/>
      <c r="M30" s="87">
        <v>1</v>
      </c>
    </row>
    <row r="31" spans="1:13" s="141" customFormat="1" ht="36">
      <c r="A31" s="58" t="s">
        <v>1299</v>
      </c>
      <c r="B31" s="58" t="s">
        <v>1300</v>
      </c>
      <c r="C31" s="78">
        <v>7500</v>
      </c>
      <c r="D31" s="87" t="s">
        <v>133</v>
      </c>
      <c r="E31" s="79">
        <v>7500</v>
      </c>
      <c r="F31" s="80">
        <v>45261</v>
      </c>
      <c r="G31" s="58" t="s">
        <v>1571</v>
      </c>
      <c r="H31" s="79"/>
      <c r="I31" s="79">
        <v>7500</v>
      </c>
      <c r="J31" s="82"/>
      <c r="K31" s="79"/>
      <c r="L31" s="79"/>
      <c r="M31" s="87">
        <v>1</v>
      </c>
    </row>
    <row r="32" spans="1:13" s="141" customFormat="1" ht="24">
      <c r="A32" s="58" t="s">
        <v>931</v>
      </c>
      <c r="B32" s="58" t="s">
        <v>932</v>
      </c>
      <c r="C32" s="78">
        <v>15500</v>
      </c>
      <c r="D32" s="87" t="s">
        <v>1572</v>
      </c>
      <c r="E32" s="79"/>
      <c r="F32" s="80">
        <v>45261</v>
      </c>
      <c r="G32" s="58" t="s">
        <v>1582</v>
      </c>
      <c r="H32" s="79"/>
      <c r="I32" s="79"/>
      <c r="J32" s="82"/>
      <c r="K32" s="79"/>
      <c r="L32" s="79"/>
      <c r="M32" s="87"/>
    </row>
    <row r="33" spans="1:13" s="141" customFormat="1" ht="12">
      <c r="A33" s="58" t="s">
        <v>930</v>
      </c>
      <c r="B33" s="58" t="s">
        <v>1303</v>
      </c>
      <c r="C33" s="78">
        <v>10000</v>
      </c>
      <c r="D33" s="87" t="s">
        <v>133</v>
      </c>
      <c r="E33" s="79">
        <v>10000</v>
      </c>
      <c r="F33" s="80">
        <v>45261</v>
      </c>
      <c r="G33" s="58" t="s">
        <v>1571</v>
      </c>
      <c r="H33" s="79"/>
      <c r="I33" s="79">
        <v>10000</v>
      </c>
      <c r="J33" s="82"/>
      <c r="K33" s="79"/>
      <c r="L33" s="79"/>
      <c r="M33" s="87">
        <v>1</v>
      </c>
    </row>
    <row r="34" spans="1:13" s="141" customFormat="1" ht="24">
      <c r="A34" s="58" t="s">
        <v>643</v>
      </c>
      <c r="B34" s="58" t="s">
        <v>939</v>
      </c>
      <c r="C34" s="78">
        <v>10000</v>
      </c>
      <c r="D34" s="87" t="s">
        <v>133</v>
      </c>
      <c r="E34" s="79">
        <v>10000</v>
      </c>
      <c r="F34" s="80">
        <v>45261</v>
      </c>
      <c r="G34" s="58" t="s">
        <v>1571</v>
      </c>
      <c r="H34" s="79"/>
      <c r="I34" s="79">
        <v>10000</v>
      </c>
      <c r="J34" s="82"/>
      <c r="K34" s="79"/>
      <c r="L34" s="79"/>
      <c r="M34" s="87">
        <v>1</v>
      </c>
    </row>
    <row r="35" spans="1:13" s="141" customFormat="1" ht="24">
      <c r="A35" s="58" t="s">
        <v>842</v>
      </c>
      <c r="B35" s="58" t="s">
        <v>940</v>
      </c>
      <c r="C35" s="78">
        <v>5000</v>
      </c>
      <c r="D35" s="87" t="s">
        <v>133</v>
      </c>
      <c r="E35" s="79">
        <v>5000</v>
      </c>
      <c r="F35" s="80">
        <v>45261</v>
      </c>
      <c r="G35" s="58" t="s">
        <v>1605</v>
      </c>
      <c r="H35" s="79"/>
      <c r="I35" s="79">
        <v>5000</v>
      </c>
      <c r="J35" s="82"/>
      <c r="K35" s="79"/>
      <c r="L35" s="79"/>
      <c r="M35" s="87">
        <v>1</v>
      </c>
    </row>
    <row r="36" spans="1:13" s="141" customFormat="1" ht="24">
      <c r="A36" s="58" t="s">
        <v>124</v>
      </c>
      <c r="B36" s="58" t="s">
        <v>1312</v>
      </c>
      <c r="C36" s="78">
        <v>40635</v>
      </c>
      <c r="D36" s="87" t="s">
        <v>133</v>
      </c>
      <c r="E36" s="79">
        <v>40635</v>
      </c>
      <c r="F36" s="80">
        <v>45261</v>
      </c>
      <c r="G36" s="58" t="s">
        <v>1571</v>
      </c>
      <c r="H36" s="79"/>
      <c r="I36" s="79">
        <v>40635</v>
      </c>
      <c r="J36" s="82"/>
      <c r="K36" s="79"/>
      <c r="L36" s="79"/>
      <c r="M36" s="87">
        <v>1</v>
      </c>
    </row>
    <row r="37" spans="1:13" s="141" customFormat="1" ht="24">
      <c r="A37" s="58" t="s">
        <v>1651</v>
      </c>
      <c r="B37" s="58" t="s">
        <v>1654</v>
      </c>
      <c r="C37" s="78">
        <v>30000</v>
      </c>
      <c r="D37" s="87" t="s">
        <v>133</v>
      </c>
      <c r="E37" s="79">
        <v>30000</v>
      </c>
      <c r="F37" s="80">
        <v>45279</v>
      </c>
      <c r="G37" s="58" t="s">
        <v>1205</v>
      </c>
      <c r="H37" s="79"/>
      <c r="I37" s="79">
        <v>30000</v>
      </c>
      <c r="J37" s="82"/>
      <c r="K37" s="79"/>
      <c r="L37" s="79">
        <v>30000</v>
      </c>
      <c r="M37" s="87">
        <v>1</v>
      </c>
    </row>
    <row r="38" spans="1:13" s="141" customFormat="1" ht="12">
      <c r="A38" s="58"/>
      <c r="B38" s="58"/>
      <c r="C38" s="78"/>
      <c r="D38" s="87"/>
      <c r="E38" s="79"/>
      <c r="F38" s="80"/>
      <c r="G38" s="58"/>
      <c r="H38" s="79"/>
      <c r="I38" s="79"/>
      <c r="J38" s="82"/>
      <c r="K38" s="79"/>
      <c r="L38" s="79"/>
      <c r="M38" s="87"/>
    </row>
    <row r="39" spans="1:13" s="141" customFormat="1" ht="12">
      <c r="A39" s="58"/>
      <c r="B39" s="58"/>
      <c r="C39" s="78"/>
      <c r="D39" s="87"/>
      <c r="E39" s="79"/>
      <c r="F39" s="80"/>
      <c r="G39" s="58"/>
      <c r="H39" s="79"/>
      <c r="I39" s="79"/>
      <c r="J39" s="82"/>
      <c r="K39" s="79"/>
      <c r="L39" s="79"/>
      <c r="M39" s="87"/>
    </row>
    <row r="40" spans="1:13" s="141" customFormat="1" ht="12">
      <c r="A40" s="58"/>
      <c r="B40" s="58"/>
      <c r="C40" s="78"/>
      <c r="D40" s="87"/>
      <c r="E40" s="79"/>
      <c r="F40" s="80"/>
      <c r="G40" s="58"/>
      <c r="H40" s="79"/>
      <c r="I40" s="79"/>
      <c r="J40" s="82"/>
      <c r="K40" s="79"/>
      <c r="L40" s="79"/>
      <c r="M40" s="87"/>
    </row>
    <row r="41" spans="1:13" ht="11.25" customHeight="1">
      <c r="A41" s="59"/>
      <c r="B41" s="59"/>
      <c r="C41" s="59"/>
      <c r="D41" s="59"/>
      <c r="E41" s="108"/>
      <c r="F41" s="59"/>
      <c r="G41" s="59"/>
      <c r="H41" s="59"/>
      <c r="I41" s="59"/>
      <c r="J41" s="89"/>
      <c r="K41" s="81"/>
      <c r="L41" s="81"/>
      <c r="M41" s="83"/>
    </row>
    <row r="42" spans="1:13" ht="12">
      <c r="A42" s="59"/>
      <c r="B42" s="59"/>
      <c r="C42" s="59"/>
      <c r="D42" s="59"/>
      <c r="E42" s="108"/>
      <c r="F42" s="59"/>
      <c r="G42" s="59"/>
      <c r="H42" s="59"/>
      <c r="I42" s="59"/>
      <c r="J42" s="89"/>
      <c r="K42" s="81"/>
      <c r="L42" s="81"/>
      <c r="M42" s="83"/>
    </row>
    <row r="43" spans="1:13" ht="12">
      <c r="A43" s="64"/>
      <c r="B43" s="64"/>
      <c r="C43" s="64"/>
      <c r="D43" s="64"/>
      <c r="E43" s="94"/>
      <c r="F43" s="64"/>
      <c r="G43" s="95" t="s">
        <v>10</v>
      </c>
      <c r="H43" s="96">
        <f>SUM(H2:H42)</f>
        <v>81850</v>
      </c>
      <c r="I43" s="96">
        <f>SUM(I2:I42)</f>
        <v>349635</v>
      </c>
      <c r="J43" s="97"/>
      <c r="K43" s="98">
        <f>SUM(K2:K42)</f>
        <v>0</v>
      </c>
      <c r="L43" s="98">
        <f>SUM(L2:L42)</f>
        <v>125000</v>
      </c>
      <c r="M43" s="99">
        <f>SUM(M2:M42)</f>
        <v>30</v>
      </c>
    </row>
    <row r="44" ht="12" thickBot="1"/>
    <row r="45" spans="7:8" ht="12" thickBot="1">
      <c r="G45" s="103" t="s">
        <v>65</v>
      </c>
      <c r="H45" s="104">
        <f>H43+I43</f>
        <v>431485</v>
      </c>
    </row>
  </sheetData>
  <sheetProtection/>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C18"/>
  <sheetViews>
    <sheetView zoomScalePageLayoutView="0" workbookViewId="0" topLeftCell="A4">
      <selection activeCell="C7" sqref="C7"/>
    </sheetView>
  </sheetViews>
  <sheetFormatPr defaultColWidth="9.140625" defaultRowHeight="15"/>
  <cols>
    <col min="1" max="1" width="30.7109375" style="0" bestFit="1" customWidth="1"/>
    <col min="2" max="2" width="13.57421875" style="0" bestFit="1" customWidth="1"/>
    <col min="3" max="3" width="163.140625" style="0" customWidth="1"/>
  </cols>
  <sheetData>
    <row r="1" spans="1:3" ht="14.25">
      <c r="A1" s="343" t="s">
        <v>236</v>
      </c>
      <c r="B1" s="343" t="s">
        <v>237</v>
      </c>
      <c r="C1" s="343" t="s">
        <v>42</v>
      </c>
    </row>
    <row r="2" spans="1:3" s="447" customFormat="1" ht="14.25">
      <c r="A2" s="438" t="s">
        <v>204</v>
      </c>
      <c r="B2" s="417">
        <v>29032</v>
      </c>
      <c r="C2" s="438" t="s">
        <v>1629</v>
      </c>
    </row>
    <row r="3" spans="1:3" s="447" customFormat="1" ht="57">
      <c r="A3" s="438" t="s">
        <v>244</v>
      </c>
      <c r="B3" s="417">
        <v>40000</v>
      </c>
      <c r="C3" s="439" t="s">
        <v>1631</v>
      </c>
    </row>
    <row r="4" spans="1:3" s="447" customFormat="1" ht="57">
      <c r="A4" s="438" t="s">
        <v>1071</v>
      </c>
      <c r="B4" s="417">
        <v>1200</v>
      </c>
      <c r="C4" s="439" t="s">
        <v>1620</v>
      </c>
    </row>
    <row r="5" spans="1:3" s="447" customFormat="1" ht="144">
      <c r="A5" s="438" t="s">
        <v>1085</v>
      </c>
      <c r="B5" s="417">
        <v>6000</v>
      </c>
      <c r="C5" s="439" t="s">
        <v>1630</v>
      </c>
    </row>
    <row r="6" spans="1:3" ht="42.75">
      <c r="A6" s="344" t="s">
        <v>1267</v>
      </c>
      <c r="B6" s="441">
        <v>2250</v>
      </c>
      <c r="C6" s="371" t="s">
        <v>1621</v>
      </c>
    </row>
    <row r="7" spans="1:3" ht="72">
      <c r="A7" s="344" t="s">
        <v>307</v>
      </c>
      <c r="B7" s="448">
        <v>1175</v>
      </c>
      <c r="C7" s="371" t="s">
        <v>1657</v>
      </c>
    </row>
    <row r="8" spans="1:3" ht="14.25">
      <c r="A8" s="344"/>
      <c r="B8" s="344"/>
      <c r="C8" s="344"/>
    </row>
    <row r="9" spans="1:3" ht="14.25">
      <c r="A9" s="344"/>
      <c r="B9" s="344"/>
      <c r="C9" s="344"/>
    </row>
    <row r="10" spans="1:3" ht="14.25">
      <c r="A10" s="344"/>
      <c r="B10" s="344"/>
      <c r="C10" s="344"/>
    </row>
    <row r="11" spans="1:3" ht="14.25">
      <c r="A11" s="344"/>
      <c r="B11" s="344"/>
      <c r="C11" s="344"/>
    </row>
    <row r="12" spans="1:3" ht="14.25">
      <c r="A12" s="344"/>
      <c r="B12" s="344"/>
      <c r="C12" s="344"/>
    </row>
    <row r="13" spans="1:3" ht="14.25">
      <c r="A13" s="344"/>
      <c r="B13" s="344"/>
      <c r="C13" s="344"/>
    </row>
    <row r="14" spans="1:3" ht="14.25">
      <c r="A14" s="344"/>
      <c r="B14" s="344"/>
      <c r="C14" s="344"/>
    </row>
    <row r="15" spans="1:3" ht="14.25">
      <c r="A15" s="344"/>
      <c r="B15" s="344"/>
      <c r="C15" s="344"/>
    </row>
    <row r="16" spans="1:3" ht="14.25">
      <c r="A16" s="344"/>
      <c r="B16" s="344"/>
      <c r="C16" s="344"/>
    </row>
    <row r="17" spans="1:3" ht="14.25">
      <c r="A17" s="344"/>
      <c r="B17" s="344"/>
      <c r="C17" s="344"/>
    </row>
    <row r="18" spans="1:3" ht="14.25">
      <c r="A18" s="344"/>
      <c r="B18" s="344"/>
      <c r="C18" s="344"/>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61"/>
  <sheetViews>
    <sheetView zoomScalePageLayoutView="0" workbookViewId="0" topLeftCell="A1">
      <pane ySplit="1" topLeftCell="A32" activePane="bottomLeft" state="frozen"/>
      <selection pane="topLeft" activeCell="A1" sqref="A1"/>
      <selection pane="bottomLeft" activeCell="L54" sqref="L54"/>
    </sheetView>
  </sheetViews>
  <sheetFormatPr defaultColWidth="9.140625" defaultRowHeight="15"/>
  <cols>
    <col min="1" max="1" width="45.7109375" style="60" bestFit="1" customWidth="1"/>
    <col min="2" max="2" width="46.00390625" style="60" customWidth="1"/>
    <col min="3" max="3" width="7.7109375" style="60" bestFit="1" customWidth="1"/>
    <col min="4" max="4" width="6.8515625" style="60" bestFit="1" customWidth="1"/>
    <col min="5" max="5" width="8.7109375" style="100" bestFit="1" customWidth="1"/>
    <col min="6" max="6" width="9.00390625" style="60" bestFit="1" customWidth="1"/>
    <col min="7" max="7" width="41.57421875" style="60" customWidth="1"/>
    <col min="8" max="8" width="10.00390625" style="132" bestFit="1" customWidth="1"/>
    <col min="9" max="9" width="8.7109375" style="60" bestFit="1" customWidth="1"/>
    <col min="10" max="10" width="1.421875" style="101" customWidth="1"/>
    <col min="11" max="11" width="6.8515625" style="102" bestFit="1" customWidth="1"/>
    <col min="12" max="12" width="7.7109375" style="102" bestFit="1" customWidth="1"/>
    <col min="13" max="13" width="5.28125" style="77" bestFit="1" customWidth="1"/>
    <col min="14" max="16384" width="8.8515625" style="60" customWidth="1"/>
  </cols>
  <sheetData>
    <row r="1" spans="1:13" s="77" customFormat="1" ht="36">
      <c r="A1" s="76" t="s">
        <v>12</v>
      </c>
      <c r="B1" s="76" t="s">
        <v>13</v>
      </c>
      <c r="C1" s="65" t="s">
        <v>58</v>
      </c>
      <c r="D1" s="76" t="s">
        <v>14</v>
      </c>
      <c r="E1" s="65" t="s">
        <v>15</v>
      </c>
      <c r="F1" s="76" t="s">
        <v>16</v>
      </c>
      <c r="G1" s="76" t="s">
        <v>17</v>
      </c>
      <c r="H1" s="345" t="s">
        <v>47</v>
      </c>
      <c r="I1" s="65" t="s">
        <v>48</v>
      </c>
      <c r="J1" s="73"/>
      <c r="K1" s="69" t="s">
        <v>61</v>
      </c>
      <c r="L1" s="69" t="s">
        <v>60</v>
      </c>
      <c r="M1" s="66" t="s">
        <v>62</v>
      </c>
    </row>
    <row r="2" spans="1:13" ht="12">
      <c r="A2" s="51"/>
      <c r="B2" s="51"/>
      <c r="C2" s="81"/>
      <c r="D2" s="83"/>
      <c r="E2" s="81"/>
      <c r="F2" s="85"/>
      <c r="G2" s="51"/>
      <c r="H2" s="122"/>
      <c r="I2" s="81"/>
      <c r="J2" s="82"/>
      <c r="K2" s="81"/>
      <c r="L2" s="81"/>
      <c r="M2" s="83"/>
    </row>
    <row r="3" spans="1:13" ht="12">
      <c r="A3" s="59" t="s">
        <v>205</v>
      </c>
      <c r="B3" s="59" t="s">
        <v>209</v>
      </c>
      <c r="C3" s="81">
        <v>6000</v>
      </c>
      <c r="D3" s="83" t="s">
        <v>133</v>
      </c>
      <c r="E3" s="108">
        <v>6000</v>
      </c>
      <c r="F3" s="88">
        <v>44957</v>
      </c>
      <c r="G3" s="41"/>
      <c r="H3" s="122">
        <v>6000</v>
      </c>
      <c r="I3" s="81"/>
      <c r="J3" s="89"/>
      <c r="K3" s="81"/>
      <c r="L3" s="81"/>
      <c r="M3" s="83">
        <v>1</v>
      </c>
    </row>
    <row r="4" spans="1:13" ht="12">
      <c r="A4" s="39" t="s">
        <v>124</v>
      </c>
      <c r="B4" s="39" t="s">
        <v>238</v>
      </c>
      <c r="C4" s="79">
        <v>50000</v>
      </c>
      <c r="D4" s="87" t="s">
        <v>133</v>
      </c>
      <c r="E4" s="209">
        <v>50000</v>
      </c>
      <c r="F4" s="86">
        <v>44978</v>
      </c>
      <c r="G4" s="216"/>
      <c r="H4" s="122">
        <v>50000</v>
      </c>
      <c r="I4" s="81"/>
      <c r="J4" s="89"/>
      <c r="K4" s="81"/>
      <c r="L4" s="81"/>
      <c r="M4" s="83">
        <v>1</v>
      </c>
    </row>
    <row r="5" spans="1:13" ht="36">
      <c r="A5" s="51" t="s">
        <v>116</v>
      </c>
      <c r="B5" s="51" t="s">
        <v>117</v>
      </c>
      <c r="C5" s="79">
        <v>10000</v>
      </c>
      <c r="D5" s="87" t="s">
        <v>133</v>
      </c>
      <c r="E5" s="209">
        <v>5000</v>
      </c>
      <c r="F5" s="86">
        <v>44986</v>
      </c>
      <c r="G5" s="51" t="s">
        <v>262</v>
      </c>
      <c r="H5" s="122"/>
      <c r="I5" s="81">
        <v>5000</v>
      </c>
      <c r="J5" s="89"/>
      <c r="K5" s="81"/>
      <c r="L5" s="81"/>
      <c r="M5" s="83">
        <v>1</v>
      </c>
    </row>
    <row r="6" spans="1:13" ht="30.75">
      <c r="A6" s="39" t="s">
        <v>310</v>
      </c>
      <c r="B6" s="39" t="s">
        <v>311</v>
      </c>
      <c r="C6" s="79">
        <v>5000</v>
      </c>
      <c r="D6" s="87" t="s">
        <v>133</v>
      </c>
      <c r="E6" s="209">
        <v>5000</v>
      </c>
      <c r="F6" s="86">
        <v>45029</v>
      </c>
      <c r="G6" s="216" t="s">
        <v>538</v>
      </c>
      <c r="H6" s="122"/>
      <c r="I6" s="81">
        <v>5000</v>
      </c>
      <c r="J6" s="89"/>
      <c r="K6" s="81"/>
      <c r="L6" s="81"/>
      <c r="M6" s="83">
        <v>1</v>
      </c>
    </row>
    <row r="7" spans="1:13" ht="30.75">
      <c r="A7" s="39" t="s">
        <v>325</v>
      </c>
      <c r="B7" s="58" t="s">
        <v>326</v>
      </c>
      <c r="C7" s="79">
        <v>35000</v>
      </c>
      <c r="D7" s="87" t="s">
        <v>133</v>
      </c>
      <c r="E7" s="209">
        <v>35000</v>
      </c>
      <c r="F7" s="86">
        <v>45029</v>
      </c>
      <c r="G7" s="216" t="s">
        <v>548</v>
      </c>
      <c r="H7" s="122"/>
      <c r="I7" s="81">
        <v>35000</v>
      </c>
      <c r="J7" s="89"/>
      <c r="K7" s="81"/>
      <c r="L7" s="81">
        <v>35000</v>
      </c>
      <c r="M7" s="83">
        <v>1</v>
      </c>
    </row>
    <row r="8" spans="1:13" ht="21">
      <c r="A8" s="39" t="s">
        <v>338</v>
      </c>
      <c r="B8" s="58" t="s">
        <v>339</v>
      </c>
      <c r="C8" s="79">
        <v>50000</v>
      </c>
      <c r="D8" s="87" t="s">
        <v>133</v>
      </c>
      <c r="E8" s="209">
        <v>50000</v>
      </c>
      <c r="F8" s="86">
        <v>45029</v>
      </c>
      <c r="G8" s="216" t="s">
        <v>534</v>
      </c>
      <c r="H8" s="122"/>
      <c r="I8" s="81">
        <v>50000</v>
      </c>
      <c r="J8" s="89"/>
      <c r="K8" s="81"/>
      <c r="L8" s="81"/>
      <c r="M8" s="83">
        <v>1</v>
      </c>
    </row>
    <row r="9" spans="1:13" ht="12">
      <c r="A9" s="39" t="s">
        <v>103</v>
      </c>
      <c r="B9" s="58" t="s">
        <v>345</v>
      </c>
      <c r="C9" s="79">
        <v>20000</v>
      </c>
      <c r="D9" s="87" t="s">
        <v>133</v>
      </c>
      <c r="E9" s="209">
        <v>11757</v>
      </c>
      <c r="F9" s="86">
        <v>45074</v>
      </c>
      <c r="G9" s="216" t="s">
        <v>346</v>
      </c>
      <c r="H9" s="122"/>
      <c r="I9" s="81">
        <v>11757</v>
      </c>
      <c r="J9" s="89"/>
      <c r="K9" s="81"/>
      <c r="L9" s="81"/>
      <c r="M9" s="83">
        <v>1</v>
      </c>
    </row>
    <row r="10" spans="1:13" ht="12">
      <c r="A10" s="39" t="s">
        <v>264</v>
      </c>
      <c r="B10" s="58" t="s">
        <v>427</v>
      </c>
      <c r="C10" s="79">
        <v>6000</v>
      </c>
      <c r="D10" s="87" t="s">
        <v>133</v>
      </c>
      <c r="E10" s="209">
        <v>6000</v>
      </c>
      <c r="F10" s="86">
        <v>45007</v>
      </c>
      <c r="G10" s="216"/>
      <c r="H10" s="122">
        <v>6000</v>
      </c>
      <c r="I10" s="81"/>
      <c r="J10" s="89"/>
      <c r="K10" s="81"/>
      <c r="L10" s="81"/>
      <c r="M10" s="83">
        <v>1</v>
      </c>
    </row>
    <row r="11" spans="1:13" ht="12">
      <c r="A11" s="39" t="s">
        <v>452</v>
      </c>
      <c r="B11" s="58" t="s">
        <v>494</v>
      </c>
      <c r="C11" s="79">
        <v>30000</v>
      </c>
      <c r="D11" s="87" t="s">
        <v>133</v>
      </c>
      <c r="E11" s="209">
        <v>30000</v>
      </c>
      <c r="F11" s="86">
        <v>45013</v>
      </c>
      <c r="G11" s="216" t="s">
        <v>1205</v>
      </c>
      <c r="H11" s="122"/>
      <c r="I11" s="81">
        <v>30000</v>
      </c>
      <c r="J11" s="89"/>
      <c r="K11" s="81"/>
      <c r="L11" s="81">
        <v>30000</v>
      </c>
      <c r="M11" s="83">
        <v>1</v>
      </c>
    </row>
    <row r="12" spans="1:13" ht="12">
      <c r="A12" s="39" t="s">
        <v>488</v>
      </c>
      <c r="B12" s="58" t="s">
        <v>490</v>
      </c>
      <c r="C12" s="79">
        <v>15000</v>
      </c>
      <c r="D12" s="87" t="s">
        <v>133</v>
      </c>
      <c r="E12" s="209">
        <v>15000</v>
      </c>
      <c r="F12" s="86">
        <v>45013</v>
      </c>
      <c r="G12" s="216" t="s">
        <v>1205</v>
      </c>
      <c r="H12" s="122"/>
      <c r="I12" s="81">
        <v>15000</v>
      </c>
      <c r="J12" s="89"/>
      <c r="K12" s="81"/>
      <c r="L12" s="81">
        <v>15000</v>
      </c>
      <c r="M12" s="83">
        <v>1</v>
      </c>
    </row>
    <row r="13" spans="1:13" ht="12">
      <c r="A13" s="39" t="s">
        <v>221</v>
      </c>
      <c r="B13" s="58" t="s">
        <v>222</v>
      </c>
      <c r="C13" s="79">
        <v>30000</v>
      </c>
      <c r="D13" s="87" t="s">
        <v>133</v>
      </c>
      <c r="E13" s="209">
        <v>30000</v>
      </c>
      <c r="F13" s="86">
        <v>44965</v>
      </c>
      <c r="G13" s="216" t="s">
        <v>1205</v>
      </c>
      <c r="H13" s="122"/>
      <c r="I13" s="81">
        <v>30000</v>
      </c>
      <c r="J13" s="89"/>
      <c r="K13" s="81"/>
      <c r="L13" s="81">
        <v>30000</v>
      </c>
      <c r="M13" s="83">
        <v>1</v>
      </c>
    </row>
    <row r="14" spans="1:13" ht="12">
      <c r="A14" s="58" t="s">
        <v>323</v>
      </c>
      <c r="B14" s="58" t="s">
        <v>324</v>
      </c>
      <c r="C14" s="79">
        <v>40000</v>
      </c>
      <c r="D14" s="87" t="s">
        <v>133</v>
      </c>
      <c r="E14" s="209">
        <v>30000</v>
      </c>
      <c r="F14" s="86">
        <v>45110</v>
      </c>
      <c r="G14" s="216" t="s">
        <v>742</v>
      </c>
      <c r="H14" s="122"/>
      <c r="I14" s="81">
        <v>30000</v>
      </c>
      <c r="J14" s="89"/>
      <c r="K14" s="81"/>
      <c r="L14" s="81"/>
      <c r="M14" s="83">
        <v>1</v>
      </c>
    </row>
    <row r="15" spans="1:13" ht="13.5">
      <c r="A15" s="218" t="s">
        <v>905</v>
      </c>
      <c r="B15" s="58" t="s">
        <v>946</v>
      </c>
      <c r="C15" s="79">
        <v>17000</v>
      </c>
      <c r="D15" s="87" t="s">
        <v>133</v>
      </c>
      <c r="E15" s="209">
        <v>17000</v>
      </c>
      <c r="F15" s="86">
        <v>45149</v>
      </c>
      <c r="G15" s="216"/>
      <c r="H15" s="122"/>
      <c r="I15" s="424">
        <v>17000</v>
      </c>
      <c r="J15" s="89"/>
      <c r="K15" s="81"/>
      <c r="L15" s="81"/>
      <c r="M15" s="83">
        <v>1</v>
      </c>
    </row>
    <row r="16" spans="1:13" ht="12">
      <c r="A16" s="39" t="s">
        <v>942</v>
      </c>
      <c r="B16" s="58" t="s">
        <v>943</v>
      </c>
      <c r="C16" s="79">
        <v>15000</v>
      </c>
      <c r="D16" s="87" t="s">
        <v>133</v>
      </c>
      <c r="E16" s="209">
        <v>15000</v>
      </c>
      <c r="F16" s="86">
        <v>45170</v>
      </c>
      <c r="G16" s="216"/>
      <c r="H16" s="122"/>
      <c r="I16" s="81">
        <v>15000</v>
      </c>
      <c r="J16" s="89"/>
      <c r="K16" s="81"/>
      <c r="L16" s="81"/>
      <c r="M16" s="83">
        <v>1</v>
      </c>
    </row>
    <row r="17" spans="1:13" ht="12">
      <c r="A17" s="39" t="s">
        <v>1026</v>
      </c>
      <c r="B17" s="58" t="s">
        <v>1031</v>
      </c>
      <c r="C17" s="79">
        <v>15000</v>
      </c>
      <c r="D17" s="87" t="s">
        <v>133</v>
      </c>
      <c r="E17" s="209">
        <v>15000</v>
      </c>
      <c r="F17" s="86">
        <v>45174</v>
      </c>
      <c r="G17" s="216" t="s">
        <v>1205</v>
      </c>
      <c r="H17" s="122"/>
      <c r="I17" s="81">
        <v>15000</v>
      </c>
      <c r="J17" s="89"/>
      <c r="K17" s="81"/>
      <c r="L17" s="81">
        <v>15000</v>
      </c>
      <c r="M17" s="83">
        <v>1</v>
      </c>
    </row>
    <row r="18" spans="1:13" ht="12">
      <c r="A18" s="39" t="s">
        <v>1089</v>
      </c>
      <c r="B18" s="58" t="s">
        <v>1090</v>
      </c>
      <c r="C18" s="79">
        <v>15000</v>
      </c>
      <c r="D18" s="87" t="s">
        <v>133</v>
      </c>
      <c r="E18" s="209">
        <v>15000</v>
      </c>
      <c r="F18" s="86">
        <v>45201</v>
      </c>
      <c r="G18" s="216" t="s">
        <v>1205</v>
      </c>
      <c r="H18" s="122"/>
      <c r="I18" s="81">
        <v>15000</v>
      </c>
      <c r="J18" s="89"/>
      <c r="K18" s="81"/>
      <c r="L18" s="81">
        <v>15000</v>
      </c>
      <c r="M18" s="83">
        <v>1</v>
      </c>
    </row>
    <row r="19" spans="1:13" ht="12">
      <c r="A19" s="39" t="s">
        <v>265</v>
      </c>
      <c r="B19" s="58" t="s">
        <v>1107</v>
      </c>
      <c r="C19" s="79">
        <v>15000</v>
      </c>
      <c r="D19" s="87" t="s">
        <v>133</v>
      </c>
      <c r="E19" s="209">
        <v>15000</v>
      </c>
      <c r="F19" s="86">
        <v>45209</v>
      </c>
      <c r="G19" s="216" t="s">
        <v>1205</v>
      </c>
      <c r="H19" s="122"/>
      <c r="I19" s="81">
        <v>15000</v>
      </c>
      <c r="J19" s="89"/>
      <c r="K19" s="81"/>
      <c r="L19" s="81">
        <v>15000</v>
      </c>
      <c r="M19" s="83">
        <v>1</v>
      </c>
    </row>
    <row r="20" spans="1:13" ht="12">
      <c r="A20" s="39" t="s">
        <v>621</v>
      </c>
      <c r="B20" s="58" t="s">
        <v>1110</v>
      </c>
      <c r="C20" s="79">
        <v>15000</v>
      </c>
      <c r="D20" s="87" t="s">
        <v>133</v>
      </c>
      <c r="E20" s="209">
        <v>15000</v>
      </c>
      <c r="F20" s="86">
        <v>45209</v>
      </c>
      <c r="G20" s="216" t="s">
        <v>1205</v>
      </c>
      <c r="H20" s="122"/>
      <c r="I20" s="81">
        <v>15000</v>
      </c>
      <c r="J20" s="89"/>
      <c r="K20" s="81"/>
      <c r="L20" s="81">
        <v>15000</v>
      </c>
      <c r="M20" s="83">
        <v>1</v>
      </c>
    </row>
    <row r="21" spans="1:13" ht="12">
      <c r="A21" s="39" t="s">
        <v>695</v>
      </c>
      <c r="B21" s="58" t="s">
        <v>1111</v>
      </c>
      <c r="C21" s="79">
        <v>30000</v>
      </c>
      <c r="D21" s="87" t="s">
        <v>133</v>
      </c>
      <c r="E21" s="209">
        <v>30000</v>
      </c>
      <c r="F21" s="86">
        <v>45209</v>
      </c>
      <c r="G21" s="216" t="s">
        <v>1205</v>
      </c>
      <c r="H21" s="122"/>
      <c r="I21" s="81">
        <v>30000</v>
      </c>
      <c r="J21" s="89"/>
      <c r="K21" s="81"/>
      <c r="L21" s="81">
        <v>30000</v>
      </c>
      <c r="M21" s="83">
        <v>1</v>
      </c>
    </row>
    <row r="22" spans="1:13" ht="24">
      <c r="A22" s="39" t="s">
        <v>810</v>
      </c>
      <c r="B22" s="58" t="s">
        <v>1112</v>
      </c>
      <c r="C22" s="79">
        <v>15000</v>
      </c>
      <c r="D22" s="87" t="s">
        <v>133</v>
      </c>
      <c r="E22" s="209">
        <v>15000</v>
      </c>
      <c r="F22" s="86">
        <v>45209</v>
      </c>
      <c r="G22" s="216" t="s">
        <v>1205</v>
      </c>
      <c r="H22" s="122"/>
      <c r="I22" s="81">
        <v>15000</v>
      </c>
      <c r="J22" s="89"/>
      <c r="K22" s="81"/>
      <c r="L22" s="81">
        <v>15000</v>
      </c>
      <c r="M22" s="83">
        <v>1</v>
      </c>
    </row>
    <row r="23" spans="1:13" ht="12">
      <c r="A23" s="39" t="s">
        <v>408</v>
      </c>
      <c r="B23" s="58" t="s">
        <v>1114</v>
      </c>
      <c r="C23" s="79">
        <v>15000</v>
      </c>
      <c r="D23" s="87" t="s">
        <v>133</v>
      </c>
      <c r="E23" s="209">
        <v>15000</v>
      </c>
      <c r="F23" s="86">
        <v>45209</v>
      </c>
      <c r="G23" s="216" t="s">
        <v>1205</v>
      </c>
      <c r="H23" s="122"/>
      <c r="I23" s="81">
        <v>15000</v>
      </c>
      <c r="J23" s="89"/>
      <c r="K23" s="81"/>
      <c r="L23" s="81">
        <v>15000</v>
      </c>
      <c r="M23" s="83">
        <v>1</v>
      </c>
    </row>
    <row r="24" spans="1:13" ht="12">
      <c r="A24" s="39" t="s">
        <v>655</v>
      </c>
      <c r="B24" s="58" t="s">
        <v>655</v>
      </c>
      <c r="C24" s="79">
        <v>15000</v>
      </c>
      <c r="D24" s="87" t="s">
        <v>133</v>
      </c>
      <c r="E24" s="209">
        <v>15000</v>
      </c>
      <c r="F24" s="86">
        <v>45209</v>
      </c>
      <c r="G24" s="216" t="s">
        <v>1205</v>
      </c>
      <c r="H24" s="122"/>
      <c r="I24" s="81">
        <v>15000</v>
      </c>
      <c r="J24" s="89"/>
      <c r="K24" s="81"/>
      <c r="L24" s="81">
        <v>15000</v>
      </c>
      <c r="M24" s="83">
        <v>1</v>
      </c>
    </row>
    <row r="25" spans="1:13" ht="21">
      <c r="A25" s="39" t="s">
        <v>935</v>
      </c>
      <c r="B25" s="58" t="s">
        <v>1169</v>
      </c>
      <c r="C25" s="79">
        <v>25000</v>
      </c>
      <c r="D25" s="87" t="s">
        <v>133</v>
      </c>
      <c r="E25" s="209">
        <v>25000</v>
      </c>
      <c r="F25" s="86">
        <v>45218</v>
      </c>
      <c r="G25" s="216" t="s">
        <v>1170</v>
      </c>
      <c r="H25" s="122"/>
      <c r="I25" s="81">
        <v>20000</v>
      </c>
      <c r="J25" s="89"/>
      <c r="K25" s="81"/>
      <c r="L25" s="81"/>
      <c r="M25" s="83">
        <v>1</v>
      </c>
    </row>
    <row r="26" spans="1:13" ht="12">
      <c r="A26" s="39" t="s">
        <v>796</v>
      </c>
      <c r="B26" s="58" t="s">
        <v>1206</v>
      </c>
      <c r="C26" s="79">
        <v>15000</v>
      </c>
      <c r="D26" s="87" t="s">
        <v>133</v>
      </c>
      <c r="E26" s="209">
        <v>15000</v>
      </c>
      <c r="F26" s="86">
        <v>45230</v>
      </c>
      <c r="G26" s="216" t="s">
        <v>1205</v>
      </c>
      <c r="H26" s="122"/>
      <c r="I26" s="81">
        <v>15000</v>
      </c>
      <c r="J26" s="89"/>
      <c r="K26" s="81"/>
      <c r="L26" s="81">
        <v>15000</v>
      </c>
      <c r="M26" s="83">
        <v>1</v>
      </c>
    </row>
    <row r="27" spans="1:13" ht="12">
      <c r="A27" s="39" t="s">
        <v>1204</v>
      </c>
      <c r="B27" s="58" t="s">
        <v>1207</v>
      </c>
      <c r="C27" s="79">
        <v>15000</v>
      </c>
      <c r="D27" s="87" t="s">
        <v>133</v>
      </c>
      <c r="E27" s="209">
        <v>15000</v>
      </c>
      <c r="F27" s="86">
        <v>45230</v>
      </c>
      <c r="G27" s="216" t="s">
        <v>1205</v>
      </c>
      <c r="H27" s="122"/>
      <c r="I27" s="81">
        <v>15000</v>
      </c>
      <c r="J27" s="89"/>
      <c r="K27" s="81"/>
      <c r="L27" s="81">
        <v>15000</v>
      </c>
      <c r="M27" s="83">
        <v>1</v>
      </c>
    </row>
    <row r="28" spans="1:13" ht="12">
      <c r="A28" s="39" t="s">
        <v>1202</v>
      </c>
      <c r="B28" s="58" t="s">
        <v>1211</v>
      </c>
      <c r="C28" s="79">
        <v>30000</v>
      </c>
      <c r="D28" s="87" t="s">
        <v>133</v>
      </c>
      <c r="E28" s="209">
        <v>30000</v>
      </c>
      <c r="F28" s="86">
        <v>45230</v>
      </c>
      <c r="G28" s="216" t="s">
        <v>1205</v>
      </c>
      <c r="H28" s="122"/>
      <c r="I28" s="81">
        <v>30000</v>
      </c>
      <c r="J28" s="89"/>
      <c r="K28" s="81"/>
      <c r="L28" s="81">
        <v>30000</v>
      </c>
      <c r="M28" s="83">
        <v>1</v>
      </c>
    </row>
    <row r="29" spans="1:13" ht="12">
      <c r="A29" s="39" t="s">
        <v>1201</v>
      </c>
      <c r="B29" s="58" t="s">
        <v>1213</v>
      </c>
      <c r="C29" s="79">
        <v>30000</v>
      </c>
      <c r="D29" s="87" t="s">
        <v>133</v>
      </c>
      <c r="E29" s="209">
        <v>30000</v>
      </c>
      <c r="F29" s="86">
        <v>45230</v>
      </c>
      <c r="G29" s="216" t="s">
        <v>1205</v>
      </c>
      <c r="H29" s="122"/>
      <c r="I29" s="81">
        <v>30000</v>
      </c>
      <c r="J29" s="89"/>
      <c r="K29" s="81"/>
      <c r="L29" s="81">
        <v>30000</v>
      </c>
      <c r="M29" s="83">
        <v>1</v>
      </c>
    </row>
    <row r="30" spans="1:13" ht="12">
      <c r="A30" s="39" t="s">
        <v>1200</v>
      </c>
      <c r="B30" s="58" t="s">
        <v>1214</v>
      </c>
      <c r="C30" s="79">
        <v>15000</v>
      </c>
      <c r="D30" s="87" t="s">
        <v>133</v>
      </c>
      <c r="E30" s="209">
        <v>15000</v>
      </c>
      <c r="F30" s="86">
        <v>45230</v>
      </c>
      <c r="G30" s="216" t="s">
        <v>1205</v>
      </c>
      <c r="H30" s="122"/>
      <c r="I30" s="81">
        <v>15000</v>
      </c>
      <c r="J30" s="89"/>
      <c r="K30" s="81"/>
      <c r="L30" s="81">
        <v>15000</v>
      </c>
      <c r="M30" s="83">
        <v>1</v>
      </c>
    </row>
    <row r="31" spans="1:13" ht="12">
      <c r="A31" s="39" t="s">
        <v>1251</v>
      </c>
      <c r="B31" s="58" t="s">
        <v>1252</v>
      </c>
      <c r="C31" s="79">
        <v>6000</v>
      </c>
      <c r="D31" s="87" t="s">
        <v>133</v>
      </c>
      <c r="E31" s="209">
        <v>6000</v>
      </c>
      <c r="F31" s="86">
        <v>45261</v>
      </c>
      <c r="G31" s="216" t="s">
        <v>1574</v>
      </c>
      <c r="H31" s="122">
        <v>6000</v>
      </c>
      <c r="I31" s="81"/>
      <c r="J31" s="89"/>
      <c r="K31" s="81"/>
      <c r="L31" s="81"/>
      <c r="M31" s="83">
        <v>1</v>
      </c>
    </row>
    <row r="32" spans="1:13" ht="12">
      <c r="A32" s="39" t="s">
        <v>103</v>
      </c>
      <c r="B32" s="58" t="s">
        <v>1253</v>
      </c>
      <c r="C32" s="79">
        <v>6000</v>
      </c>
      <c r="D32" s="87" t="s">
        <v>133</v>
      </c>
      <c r="E32" s="209">
        <v>6000</v>
      </c>
      <c r="F32" s="86">
        <v>45261</v>
      </c>
      <c r="G32" s="216" t="s">
        <v>1574</v>
      </c>
      <c r="H32" s="122">
        <v>6000</v>
      </c>
      <c r="I32" s="81"/>
      <c r="J32" s="89"/>
      <c r="K32" s="81"/>
      <c r="L32" s="81"/>
      <c r="M32" s="83">
        <v>1</v>
      </c>
    </row>
    <row r="33" spans="1:13" ht="12">
      <c r="A33" s="39" t="s">
        <v>1254</v>
      </c>
      <c r="B33" s="58" t="s">
        <v>1255</v>
      </c>
      <c r="C33" s="79">
        <v>5000</v>
      </c>
      <c r="D33" s="87" t="s">
        <v>133</v>
      </c>
      <c r="E33" s="209">
        <v>5000</v>
      </c>
      <c r="F33" s="86">
        <v>45261</v>
      </c>
      <c r="G33" s="216" t="s">
        <v>1574</v>
      </c>
      <c r="H33" s="122">
        <v>5000</v>
      </c>
      <c r="I33" s="81"/>
      <c r="J33" s="89"/>
      <c r="K33" s="81"/>
      <c r="L33" s="81"/>
      <c r="M33" s="83">
        <v>1</v>
      </c>
    </row>
    <row r="34" spans="1:13" ht="12">
      <c r="A34" s="39" t="s">
        <v>1256</v>
      </c>
      <c r="B34" s="58" t="s">
        <v>1257</v>
      </c>
      <c r="C34" s="79">
        <v>6000</v>
      </c>
      <c r="D34" s="87" t="s">
        <v>133</v>
      </c>
      <c r="E34" s="209">
        <v>6000</v>
      </c>
      <c r="F34" s="86">
        <v>45261</v>
      </c>
      <c r="G34" s="216" t="s">
        <v>1574</v>
      </c>
      <c r="H34" s="122">
        <v>6000</v>
      </c>
      <c r="I34" s="81"/>
      <c r="J34" s="89"/>
      <c r="K34" s="81"/>
      <c r="L34" s="81"/>
      <c r="M34" s="83">
        <v>1</v>
      </c>
    </row>
    <row r="35" spans="1:13" ht="12">
      <c r="A35" s="39" t="s">
        <v>1258</v>
      </c>
      <c r="B35" s="58" t="s">
        <v>427</v>
      </c>
      <c r="C35" s="79">
        <v>10680</v>
      </c>
      <c r="D35" s="87" t="s">
        <v>133</v>
      </c>
      <c r="E35" s="209">
        <v>10680</v>
      </c>
      <c r="F35" s="86">
        <v>45261</v>
      </c>
      <c r="G35" s="216" t="s">
        <v>1574</v>
      </c>
      <c r="H35" s="122">
        <v>10680</v>
      </c>
      <c r="I35" s="81"/>
      <c r="J35" s="89"/>
      <c r="K35" s="81"/>
      <c r="L35" s="81"/>
      <c r="M35" s="83">
        <v>1</v>
      </c>
    </row>
    <row r="36" spans="1:13" ht="12">
      <c r="A36" s="39" t="s">
        <v>205</v>
      </c>
      <c r="B36" s="58" t="s">
        <v>1259</v>
      </c>
      <c r="C36" s="79">
        <v>6000</v>
      </c>
      <c r="D36" s="87" t="s">
        <v>133</v>
      </c>
      <c r="E36" s="209">
        <v>6000</v>
      </c>
      <c r="F36" s="86">
        <v>45261</v>
      </c>
      <c r="G36" s="216" t="s">
        <v>1574</v>
      </c>
      <c r="H36" s="122">
        <v>6000</v>
      </c>
      <c r="I36" s="81"/>
      <c r="J36" s="89"/>
      <c r="K36" s="81"/>
      <c r="L36" s="81"/>
      <c r="M36" s="83">
        <v>1</v>
      </c>
    </row>
    <row r="37" spans="1:13" ht="12">
      <c r="A37" s="39" t="s">
        <v>1260</v>
      </c>
      <c r="B37" s="58" t="s">
        <v>1261</v>
      </c>
      <c r="C37" s="79">
        <v>1265</v>
      </c>
      <c r="D37" s="87" t="s">
        <v>133</v>
      </c>
      <c r="E37" s="209">
        <v>1265</v>
      </c>
      <c r="F37" s="86">
        <v>45261</v>
      </c>
      <c r="G37" s="216" t="s">
        <v>1574</v>
      </c>
      <c r="H37" s="122">
        <v>1265</v>
      </c>
      <c r="I37" s="81"/>
      <c r="J37" s="89"/>
      <c r="K37" s="81"/>
      <c r="L37" s="81"/>
      <c r="M37" s="83">
        <v>1</v>
      </c>
    </row>
    <row r="38" spans="1:13" ht="12">
      <c r="A38" s="39" t="s">
        <v>320</v>
      </c>
      <c r="B38" s="58" t="s">
        <v>1262</v>
      </c>
      <c r="C38" s="79">
        <v>6000</v>
      </c>
      <c r="D38" s="87" t="s">
        <v>133</v>
      </c>
      <c r="E38" s="209">
        <v>6000</v>
      </c>
      <c r="F38" s="86">
        <v>45261</v>
      </c>
      <c r="G38" s="216" t="s">
        <v>1574</v>
      </c>
      <c r="H38" s="122">
        <v>6000</v>
      </c>
      <c r="I38" s="81"/>
      <c r="J38" s="89"/>
      <c r="K38" s="81"/>
      <c r="L38" s="81"/>
      <c r="M38" s="83">
        <v>1</v>
      </c>
    </row>
    <row r="39" spans="1:13" ht="12">
      <c r="A39" s="39" t="s">
        <v>264</v>
      </c>
      <c r="B39" s="58" t="s">
        <v>1253</v>
      </c>
      <c r="C39" s="79">
        <v>6000</v>
      </c>
      <c r="D39" s="87" t="s">
        <v>133</v>
      </c>
      <c r="E39" s="209">
        <v>6000</v>
      </c>
      <c r="F39" s="86">
        <v>45261</v>
      </c>
      <c r="G39" s="216" t="s">
        <v>1574</v>
      </c>
      <c r="H39" s="122">
        <v>6000</v>
      </c>
      <c r="I39" s="81"/>
      <c r="J39" s="89"/>
      <c r="K39" s="81"/>
      <c r="L39" s="81"/>
      <c r="M39" s="83">
        <v>1</v>
      </c>
    </row>
    <row r="40" spans="1:13" ht="21">
      <c r="A40" s="39" t="s">
        <v>584</v>
      </c>
      <c r="B40" s="58" t="s">
        <v>427</v>
      </c>
      <c r="C40" s="79">
        <v>6000</v>
      </c>
      <c r="D40" s="87" t="s">
        <v>133</v>
      </c>
      <c r="E40" s="209">
        <v>6000</v>
      </c>
      <c r="F40" s="86">
        <v>45261</v>
      </c>
      <c r="G40" s="216" t="s">
        <v>1606</v>
      </c>
      <c r="H40" s="122">
        <v>6000</v>
      </c>
      <c r="I40" s="81"/>
      <c r="J40" s="89"/>
      <c r="K40" s="81"/>
      <c r="L40" s="81"/>
      <c r="M40" s="83">
        <v>1</v>
      </c>
    </row>
    <row r="41" spans="1:13" ht="12">
      <c r="A41" s="39" t="s">
        <v>1263</v>
      </c>
      <c r="B41" s="58" t="s">
        <v>1253</v>
      </c>
      <c r="C41" s="79">
        <v>6000</v>
      </c>
      <c r="D41" s="87" t="s">
        <v>1188</v>
      </c>
      <c r="E41" s="209">
        <v>0</v>
      </c>
      <c r="F41" s="86">
        <v>45261</v>
      </c>
      <c r="G41" s="216" t="s">
        <v>1575</v>
      </c>
      <c r="H41" s="122"/>
      <c r="I41" s="81"/>
      <c r="J41" s="89"/>
      <c r="K41" s="81"/>
      <c r="L41" s="81"/>
      <c r="M41" s="83"/>
    </row>
    <row r="42" spans="1:13" ht="12">
      <c r="A42" s="39" t="s">
        <v>1264</v>
      </c>
      <c r="B42" s="58" t="s">
        <v>1253</v>
      </c>
      <c r="C42" s="79">
        <v>6000</v>
      </c>
      <c r="D42" s="87" t="s">
        <v>133</v>
      </c>
      <c r="E42" s="209">
        <v>6000</v>
      </c>
      <c r="F42" s="86">
        <v>45261</v>
      </c>
      <c r="G42" s="216" t="s">
        <v>1574</v>
      </c>
      <c r="H42" s="122">
        <v>6000</v>
      </c>
      <c r="I42" s="81"/>
      <c r="J42" s="89"/>
      <c r="K42" s="81"/>
      <c r="L42" s="81"/>
      <c r="M42" s="83">
        <v>1</v>
      </c>
    </row>
    <row r="43" spans="1:13" ht="12">
      <c r="A43" s="39" t="s">
        <v>1265</v>
      </c>
      <c r="B43" s="58" t="s">
        <v>1266</v>
      </c>
      <c r="C43" s="79">
        <v>15000</v>
      </c>
      <c r="D43" s="87" t="s">
        <v>133</v>
      </c>
      <c r="E43" s="209">
        <v>15000</v>
      </c>
      <c r="F43" s="86">
        <v>45261</v>
      </c>
      <c r="G43" s="216" t="s">
        <v>1574</v>
      </c>
      <c r="H43" s="122">
        <v>15000</v>
      </c>
      <c r="I43" s="81"/>
      <c r="J43" s="89"/>
      <c r="K43" s="81"/>
      <c r="L43" s="81">
        <v>15000</v>
      </c>
      <c r="M43" s="83">
        <v>1</v>
      </c>
    </row>
    <row r="44" spans="1:13" ht="12">
      <c r="A44" s="39" t="s">
        <v>1267</v>
      </c>
      <c r="B44" s="58" t="s">
        <v>1268</v>
      </c>
      <c r="C44" s="79">
        <v>10000</v>
      </c>
      <c r="D44" s="87" t="s">
        <v>133</v>
      </c>
      <c r="E44" s="209">
        <v>10000</v>
      </c>
      <c r="F44" s="86">
        <v>45261</v>
      </c>
      <c r="G44" s="216" t="s">
        <v>1574</v>
      </c>
      <c r="H44" s="122">
        <v>10000</v>
      </c>
      <c r="I44" s="81"/>
      <c r="J44" s="89"/>
      <c r="K44" s="81"/>
      <c r="L44" s="81"/>
      <c r="M44" s="83">
        <v>1</v>
      </c>
    </row>
    <row r="45" spans="1:13" ht="12">
      <c r="A45" s="39" t="s">
        <v>1269</v>
      </c>
      <c r="B45" s="58" t="s">
        <v>1270</v>
      </c>
      <c r="C45" s="79">
        <v>15000</v>
      </c>
      <c r="D45" s="87" t="s">
        <v>133</v>
      </c>
      <c r="E45" s="209">
        <v>15000</v>
      </c>
      <c r="F45" s="86">
        <v>45261</v>
      </c>
      <c r="G45" s="216" t="s">
        <v>1574</v>
      </c>
      <c r="H45" s="122">
        <v>15000</v>
      </c>
      <c r="I45" s="81"/>
      <c r="J45" s="89"/>
      <c r="K45" s="81"/>
      <c r="L45" s="81">
        <v>15000</v>
      </c>
      <c r="M45" s="83">
        <v>1</v>
      </c>
    </row>
    <row r="46" spans="1:13" ht="12">
      <c r="A46" s="39" t="s">
        <v>1271</v>
      </c>
      <c r="B46" s="58" t="s">
        <v>1272</v>
      </c>
      <c r="C46" s="79">
        <v>12000</v>
      </c>
      <c r="D46" s="87" t="s">
        <v>133</v>
      </c>
      <c r="E46" s="209">
        <v>12000</v>
      </c>
      <c r="F46" s="86">
        <v>45261</v>
      </c>
      <c r="G46" s="216" t="s">
        <v>1574</v>
      </c>
      <c r="H46" s="122">
        <v>12000</v>
      </c>
      <c r="I46" s="81"/>
      <c r="J46" s="89"/>
      <c r="K46" s="81"/>
      <c r="L46" s="81"/>
      <c r="M46" s="83">
        <v>1</v>
      </c>
    </row>
    <row r="47" spans="1:13" ht="21">
      <c r="A47" s="39" t="s">
        <v>928</v>
      </c>
      <c r="B47" s="58" t="s">
        <v>929</v>
      </c>
      <c r="C47" s="79">
        <v>25000</v>
      </c>
      <c r="D47" s="87" t="s">
        <v>1572</v>
      </c>
      <c r="E47" s="209"/>
      <c r="F47" s="86">
        <v>45261</v>
      </c>
      <c r="G47" s="216" t="s">
        <v>1583</v>
      </c>
      <c r="H47" s="122"/>
      <c r="I47" s="81"/>
      <c r="J47" s="89"/>
      <c r="K47" s="81"/>
      <c r="L47" s="81"/>
      <c r="M47" s="83"/>
    </row>
    <row r="48" spans="1:13" ht="12">
      <c r="A48" s="39" t="s">
        <v>937</v>
      </c>
      <c r="B48" s="58" t="s">
        <v>938</v>
      </c>
      <c r="C48" s="79">
        <v>10000</v>
      </c>
      <c r="D48" s="87" t="s">
        <v>1572</v>
      </c>
      <c r="E48" s="209"/>
      <c r="F48" s="86">
        <v>45261</v>
      </c>
      <c r="G48" s="216" t="s">
        <v>1584</v>
      </c>
      <c r="H48" s="122"/>
      <c r="I48" s="81"/>
      <c r="J48" s="89"/>
      <c r="K48" s="81"/>
      <c r="L48" s="81"/>
      <c r="M48" s="83"/>
    </row>
    <row r="49" spans="1:13" ht="21">
      <c r="A49" s="39" t="s">
        <v>1310</v>
      </c>
      <c r="B49" s="58" t="s">
        <v>1311</v>
      </c>
      <c r="C49" s="79">
        <v>113000</v>
      </c>
      <c r="D49" s="87" t="s">
        <v>133</v>
      </c>
      <c r="E49" s="209">
        <v>97000</v>
      </c>
      <c r="F49" s="86">
        <v>45261</v>
      </c>
      <c r="G49" s="216" t="s">
        <v>1463</v>
      </c>
      <c r="H49" s="122">
        <v>97000</v>
      </c>
      <c r="I49" s="81"/>
      <c r="J49" s="89"/>
      <c r="K49" s="81"/>
      <c r="L49" s="81"/>
      <c r="M49" s="83">
        <v>1</v>
      </c>
    </row>
    <row r="50" spans="1:13" ht="12">
      <c r="A50" s="39" t="s">
        <v>581</v>
      </c>
      <c r="B50" s="58" t="s">
        <v>1376</v>
      </c>
      <c r="C50" s="79">
        <v>5000</v>
      </c>
      <c r="D50" s="87" t="s">
        <v>133</v>
      </c>
      <c r="E50" s="209">
        <v>5000</v>
      </c>
      <c r="F50" s="86">
        <v>45261</v>
      </c>
      <c r="G50" s="216" t="s">
        <v>1574</v>
      </c>
      <c r="H50" s="122"/>
      <c r="I50" s="81">
        <v>5000</v>
      </c>
      <c r="J50" s="89"/>
      <c r="K50" s="81"/>
      <c r="L50" s="81"/>
      <c r="M50" s="83">
        <v>1</v>
      </c>
    </row>
    <row r="51" spans="1:13" ht="12">
      <c r="A51" s="39" t="s">
        <v>872</v>
      </c>
      <c r="B51" s="58" t="s">
        <v>1432</v>
      </c>
      <c r="C51" s="79">
        <v>15000</v>
      </c>
      <c r="D51" s="87" t="s">
        <v>133</v>
      </c>
      <c r="E51" s="209">
        <v>15000</v>
      </c>
      <c r="F51" s="86">
        <v>45258</v>
      </c>
      <c r="G51" s="216"/>
      <c r="H51" s="122"/>
      <c r="I51" s="81">
        <v>15000</v>
      </c>
      <c r="J51" s="89"/>
      <c r="K51" s="81"/>
      <c r="L51" s="81">
        <v>15000</v>
      </c>
      <c r="M51" s="83">
        <v>1</v>
      </c>
    </row>
    <row r="52" spans="1:13" ht="12">
      <c r="A52" s="39" t="s">
        <v>1431</v>
      </c>
      <c r="B52" s="58" t="s">
        <v>1433</v>
      </c>
      <c r="C52" s="79">
        <v>30000</v>
      </c>
      <c r="D52" s="87" t="s">
        <v>133</v>
      </c>
      <c r="E52" s="209">
        <v>30000</v>
      </c>
      <c r="F52" s="86">
        <v>45258</v>
      </c>
      <c r="G52" s="216"/>
      <c r="H52" s="122"/>
      <c r="I52" s="81">
        <v>30000</v>
      </c>
      <c r="J52" s="89"/>
      <c r="K52" s="81"/>
      <c r="L52" s="81">
        <v>30000</v>
      </c>
      <c r="M52" s="83">
        <v>1</v>
      </c>
    </row>
    <row r="53" spans="1:13" ht="12">
      <c r="A53" s="39" t="s">
        <v>736</v>
      </c>
      <c r="B53" s="58" t="s">
        <v>1434</v>
      </c>
      <c r="C53" s="79">
        <v>30000</v>
      </c>
      <c r="D53" s="87" t="s">
        <v>133</v>
      </c>
      <c r="E53" s="209">
        <v>30000</v>
      </c>
      <c r="F53" s="86">
        <v>45258</v>
      </c>
      <c r="G53" s="216"/>
      <c r="H53" s="122"/>
      <c r="I53" s="81">
        <v>30000</v>
      </c>
      <c r="J53" s="89"/>
      <c r="K53" s="81"/>
      <c r="L53" s="81">
        <v>30000</v>
      </c>
      <c r="M53" s="83">
        <v>1</v>
      </c>
    </row>
    <row r="54" spans="1:13" ht="12">
      <c r="A54" s="39" t="s">
        <v>815</v>
      </c>
      <c r="B54" s="58" t="s">
        <v>1435</v>
      </c>
      <c r="C54" s="79">
        <v>30000</v>
      </c>
      <c r="D54" s="87" t="s">
        <v>133</v>
      </c>
      <c r="E54" s="209">
        <v>30000</v>
      </c>
      <c r="F54" s="86">
        <v>45258</v>
      </c>
      <c r="G54" s="216"/>
      <c r="H54" s="122"/>
      <c r="I54" s="81">
        <v>30000</v>
      </c>
      <c r="J54" s="89"/>
      <c r="K54" s="81"/>
      <c r="L54" s="81">
        <v>30000</v>
      </c>
      <c r="M54" s="83">
        <v>1</v>
      </c>
    </row>
    <row r="55" spans="1:13" ht="12">
      <c r="A55" s="39" t="s">
        <v>1650</v>
      </c>
      <c r="B55" s="58" t="s">
        <v>1652</v>
      </c>
      <c r="C55" s="79">
        <v>15000</v>
      </c>
      <c r="D55" s="87" t="s">
        <v>133</v>
      </c>
      <c r="E55" s="209">
        <v>15000</v>
      </c>
      <c r="F55" s="86">
        <v>45279</v>
      </c>
      <c r="G55" s="216" t="s">
        <v>1205</v>
      </c>
      <c r="H55" s="122"/>
      <c r="I55" s="81">
        <v>15000</v>
      </c>
      <c r="J55" s="89"/>
      <c r="K55" s="81"/>
      <c r="L55" s="81">
        <v>15000</v>
      </c>
      <c r="M55" s="83">
        <v>1</v>
      </c>
    </row>
    <row r="56" spans="1:13" ht="12">
      <c r="A56" s="39"/>
      <c r="B56" s="58"/>
      <c r="C56" s="79"/>
      <c r="D56" s="87"/>
      <c r="E56" s="209"/>
      <c r="F56" s="86"/>
      <c r="G56" s="216"/>
      <c r="H56" s="122"/>
      <c r="I56" s="81"/>
      <c r="J56" s="89"/>
      <c r="K56" s="81"/>
      <c r="L56" s="81"/>
      <c r="M56" s="83"/>
    </row>
    <row r="57" spans="1:13" ht="12">
      <c r="A57" s="59"/>
      <c r="B57" s="59"/>
      <c r="C57" s="81"/>
      <c r="D57" s="83"/>
      <c r="E57" s="108"/>
      <c r="F57" s="59"/>
      <c r="G57" s="41"/>
      <c r="H57" s="122"/>
      <c r="I57" s="81"/>
      <c r="J57" s="89"/>
      <c r="K57" s="81"/>
      <c r="L57" s="81"/>
      <c r="M57" s="83"/>
    </row>
    <row r="58" spans="1:13" ht="12">
      <c r="A58" s="59"/>
      <c r="B58" s="59"/>
      <c r="C58" s="81"/>
      <c r="D58" s="83"/>
      <c r="E58" s="108"/>
      <c r="F58" s="59"/>
      <c r="G58" s="59"/>
      <c r="H58" s="122"/>
      <c r="I58" s="81"/>
      <c r="J58" s="89"/>
      <c r="K58" s="81"/>
      <c r="L58" s="81"/>
      <c r="M58" s="83"/>
    </row>
    <row r="59" spans="1:13" ht="12">
      <c r="A59" s="64"/>
      <c r="B59" s="64"/>
      <c r="C59" s="64"/>
      <c r="D59" s="64"/>
      <c r="E59" s="94"/>
      <c r="F59" s="64"/>
      <c r="G59" s="95" t="s">
        <v>10</v>
      </c>
      <c r="H59" s="346">
        <f>SUM(H2:H58)</f>
        <v>275945</v>
      </c>
      <c r="I59" s="96">
        <f>SUM(I2:I58)</f>
        <v>628757</v>
      </c>
      <c r="J59" s="97"/>
      <c r="K59" s="98">
        <f>SUM(K2:K58)</f>
        <v>0</v>
      </c>
      <c r="L59" s="98">
        <f>SUM(L2:L58)</f>
        <v>500000</v>
      </c>
      <c r="M59" s="99">
        <f>SUM(M2:M58)</f>
        <v>50</v>
      </c>
    </row>
    <row r="60" ht="12" thickBot="1"/>
    <row r="61" spans="7:8" ht="12" thickBot="1">
      <c r="G61" s="103" t="s">
        <v>66</v>
      </c>
      <c r="H61" s="347">
        <f>H59+I59</f>
        <v>904702</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M25"/>
  <sheetViews>
    <sheetView zoomScale="94" zoomScaleNormal="94" zoomScalePageLayoutView="0" workbookViewId="0" topLeftCell="A1">
      <pane ySplit="1" topLeftCell="A2" activePane="bottomLeft" state="frozen"/>
      <selection pane="topLeft" activeCell="A1" sqref="A1"/>
      <selection pane="bottomLeft" activeCell="L4" sqref="L4"/>
    </sheetView>
  </sheetViews>
  <sheetFormatPr defaultColWidth="9.140625" defaultRowHeight="15"/>
  <cols>
    <col min="1" max="1" width="32.8515625" style="60" customWidth="1"/>
    <col min="2" max="2" width="32.140625" style="60" customWidth="1"/>
    <col min="3" max="3" width="11.7109375" style="102" bestFit="1" customWidth="1"/>
    <col min="4" max="4" width="7.140625" style="77" bestFit="1" customWidth="1"/>
    <col min="5" max="5" width="11.7109375" style="102" bestFit="1" customWidth="1"/>
    <col min="6" max="6" width="10.140625" style="60" bestFit="1" customWidth="1"/>
    <col min="7" max="7" width="34.421875" style="60" customWidth="1"/>
    <col min="8" max="8" width="12.00390625" style="60" customWidth="1"/>
    <col min="9" max="9" width="11.421875" style="102" bestFit="1" customWidth="1"/>
    <col min="10" max="10" width="1.421875" style="101" customWidth="1"/>
    <col min="11" max="11" width="9.140625" style="102" bestFit="1" customWidth="1"/>
    <col min="12" max="12" width="8.57421875" style="102" bestFit="1" customWidth="1"/>
    <col min="13" max="13" width="5.28125" style="77" bestFit="1" customWidth="1"/>
    <col min="14" max="16384" width="8.8515625" style="60" customWidth="1"/>
  </cols>
  <sheetData>
    <row r="1" spans="1:13" s="77" customFormat="1" ht="36">
      <c r="A1" s="76" t="s">
        <v>12</v>
      </c>
      <c r="B1" s="76" t="s">
        <v>13</v>
      </c>
      <c r="C1" s="65" t="s">
        <v>58</v>
      </c>
      <c r="D1" s="76" t="s">
        <v>14</v>
      </c>
      <c r="E1" s="65" t="s">
        <v>15</v>
      </c>
      <c r="F1" s="76" t="s">
        <v>16</v>
      </c>
      <c r="G1" s="76" t="s">
        <v>17</v>
      </c>
      <c r="H1" s="65" t="s">
        <v>59</v>
      </c>
      <c r="I1" s="65" t="s">
        <v>52</v>
      </c>
      <c r="J1" s="73"/>
      <c r="K1" s="69" t="s">
        <v>61</v>
      </c>
      <c r="L1" s="69" t="s">
        <v>60</v>
      </c>
      <c r="M1" s="66" t="s">
        <v>62</v>
      </c>
    </row>
    <row r="2" spans="1:13" ht="27">
      <c r="A2" s="3" t="s">
        <v>906</v>
      </c>
      <c r="B2" s="59" t="s">
        <v>945</v>
      </c>
      <c r="C2" s="81">
        <v>25000</v>
      </c>
      <c r="D2" s="83" t="s">
        <v>133</v>
      </c>
      <c r="E2" s="81">
        <v>25000</v>
      </c>
      <c r="F2" s="88">
        <v>45149</v>
      </c>
      <c r="G2" s="51"/>
      <c r="H2" s="59"/>
      <c r="I2" s="420">
        <v>25000</v>
      </c>
      <c r="J2" s="89"/>
      <c r="K2" s="81"/>
      <c r="L2" s="81"/>
      <c r="M2" s="83">
        <v>1</v>
      </c>
    </row>
    <row r="3" spans="1:13" ht="13.5">
      <c r="A3" s="20" t="s">
        <v>907</v>
      </c>
      <c r="B3" s="51" t="s">
        <v>916</v>
      </c>
      <c r="C3" s="81">
        <v>98755</v>
      </c>
      <c r="D3" s="83" t="s">
        <v>133</v>
      </c>
      <c r="E3" s="81">
        <v>98755</v>
      </c>
      <c r="F3" s="85">
        <v>45149</v>
      </c>
      <c r="G3" s="51"/>
      <c r="H3" s="420">
        <v>98755</v>
      </c>
      <c r="I3" s="81"/>
      <c r="J3" s="89"/>
      <c r="K3" s="81"/>
      <c r="L3" s="81"/>
      <c r="M3" s="83">
        <v>1</v>
      </c>
    </row>
    <row r="4" spans="1:13" ht="12">
      <c r="A4" s="59" t="s">
        <v>811</v>
      </c>
      <c r="B4" s="51" t="s">
        <v>1209</v>
      </c>
      <c r="C4" s="81">
        <v>15000</v>
      </c>
      <c r="D4" s="83" t="s">
        <v>133</v>
      </c>
      <c r="E4" s="81">
        <v>15000</v>
      </c>
      <c r="F4" s="85">
        <v>45230</v>
      </c>
      <c r="G4" s="51" t="s">
        <v>1205</v>
      </c>
      <c r="H4" s="59"/>
      <c r="I4" s="81">
        <v>15000</v>
      </c>
      <c r="J4" s="89"/>
      <c r="K4" s="81"/>
      <c r="L4" s="81">
        <v>15000</v>
      </c>
      <c r="M4" s="83">
        <v>1</v>
      </c>
    </row>
    <row r="5" spans="1:13" ht="12">
      <c r="A5" s="59" t="s">
        <v>827</v>
      </c>
      <c r="B5" s="51" t="s">
        <v>1212</v>
      </c>
      <c r="C5" s="81">
        <v>15000</v>
      </c>
      <c r="D5" s="83" t="s">
        <v>133</v>
      </c>
      <c r="E5" s="81">
        <v>15000</v>
      </c>
      <c r="F5" s="85">
        <v>45230</v>
      </c>
      <c r="G5" s="51" t="s">
        <v>1205</v>
      </c>
      <c r="H5" s="59"/>
      <c r="I5" s="81">
        <v>15000</v>
      </c>
      <c r="J5" s="89"/>
      <c r="K5" s="81"/>
      <c r="L5" s="81">
        <v>15000</v>
      </c>
      <c r="M5" s="83">
        <v>1</v>
      </c>
    </row>
    <row r="6" spans="1:13" ht="12">
      <c r="A6" s="59" t="s">
        <v>1244</v>
      </c>
      <c r="B6" s="51" t="s">
        <v>1245</v>
      </c>
      <c r="C6" s="81">
        <v>20000</v>
      </c>
      <c r="D6" s="83" t="s">
        <v>133</v>
      </c>
      <c r="E6" s="81">
        <v>15000</v>
      </c>
      <c r="F6" s="85">
        <v>45261</v>
      </c>
      <c r="G6" s="51" t="s">
        <v>1573</v>
      </c>
      <c r="H6" s="59"/>
      <c r="I6" s="81">
        <v>15000</v>
      </c>
      <c r="J6" s="89"/>
      <c r="K6" s="81"/>
      <c r="L6" s="81"/>
      <c r="M6" s="83">
        <v>1</v>
      </c>
    </row>
    <row r="7" spans="1:13" ht="24">
      <c r="A7" s="59" t="s">
        <v>268</v>
      </c>
      <c r="B7" s="51" t="s">
        <v>1273</v>
      </c>
      <c r="C7" s="81">
        <v>15000</v>
      </c>
      <c r="D7" s="83" t="s">
        <v>133</v>
      </c>
      <c r="E7" s="81">
        <v>15000</v>
      </c>
      <c r="F7" s="85">
        <v>45261</v>
      </c>
      <c r="G7" s="51" t="s">
        <v>1571</v>
      </c>
      <c r="H7" s="122">
        <v>15000</v>
      </c>
      <c r="I7" s="81"/>
      <c r="J7" s="89"/>
      <c r="K7" s="81"/>
      <c r="L7" s="81"/>
      <c r="M7" s="83">
        <v>1</v>
      </c>
    </row>
    <row r="8" spans="1:13" ht="12">
      <c r="A8" s="59" t="s">
        <v>1274</v>
      </c>
      <c r="B8" s="51" t="s">
        <v>1275</v>
      </c>
      <c r="C8" s="81">
        <v>15000</v>
      </c>
      <c r="D8" s="83" t="s">
        <v>133</v>
      </c>
      <c r="E8" s="81">
        <v>15000</v>
      </c>
      <c r="F8" s="85">
        <v>45261</v>
      </c>
      <c r="G8" s="51" t="s">
        <v>1571</v>
      </c>
      <c r="H8" s="122">
        <v>15000</v>
      </c>
      <c r="I8" s="81"/>
      <c r="J8" s="89"/>
      <c r="K8" s="81"/>
      <c r="L8" s="81"/>
      <c r="M8" s="83">
        <v>1</v>
      </c>
    </row>
    <row r="9" spans="1:13" ht="24">
      <c r="A9" s="59" t="s">
        <v>584</v>
      </c>
      <c r="B9" s="51" t="s">
        <v>1276</v>
      </c>
      <c r="C9" s="81">
        <v>15000</v>
      </c>
      <c r="D9" s="83" t="s">
        <v>133</v>
      </c>
      <c r="E9" s="81">
        <v>15000</v>
      </c>
      <c r="F9" s="85">
        <v>45261</v>
      </c>
      <c r="G9" s="51" t="s">
        <v>1607</v>
      </c>
      <c r="H9" s="59">
        <v>15000</v>
      </c>
      <c r="I9" s="81"/>
      <c r="J9" s="89"/>
      <c r="K9" s="81"/>
      <c r="L9" s="81"/>
      <c r="M9" s="83">
        <v>1</v>
      </c>
    </row>
    <row r="10" spans="1:13" ht="12">
      <c r="A10" s="59" t="s">
        <v>347</v>
      </c>
      <c r="B10" s="51" t="s">
        <v>1277</v>
      </c>
      <c r="C10" s="81">
        <v>15000</v>
      </c>
      <c r="D10" s="83" t="s">
        <v>1572</v>
      </c>
      <c r="E10" s="81"/>
      <c r="F10" s="85">
        <v>45261</v>
      </c>
      <c r="G10" s="51" t="s">
        <v>1576</v>
      </c>
      <c r="H10" s="122"/>
      <c r="I10" s="81"/>
      <c r="J10" s="89"/>
      <c r="K10" s="81"/>
      <c r="L10" s="81"/>
      <c r="M10" s="83"/>
    </row>
    <row r="11" spans="1:13" ht="12">
      <c r="A11" s="59" t="s">
        <v>700</v>
      </c>
      <c r="B11" s="51" t="s">
        <v>1278</v>
      </c>
      <c r="C11" s="81">
        <v>15000</v>
      </c>
      <c r="D11" s="83" t="s">
        <v>1572</v>
      </c>
      <c r="E11" s="81"/>
      <c r="F11" s="85">
        <v>45261</v>
      </c>
      <c r="G11" s="51" t="s">
        <v>1576</v>
      </c>
      <c r="H11" s="122"/>
      <c r="I11" s="81"/>
      <c r="J11" s="89"/>
      <c r="K11" s="81"/>
      <c r="L11" s="81"/>
      <c r="M11" s="83"/>
    </row>
    <row r="12" spans="1:13" ht="12">
      <c r="A12" s="59" t="s">
        <v>1279</v>
      </c>
      <c r="B12" s="59" t="s">
        <v>1280</v>
      </c>
      <c r="C12" s="81">
        <v>5700</v>
      </c>
      <c r="D12" s="83" t="s">
        <v>133</v>
      </c>
      <c r="E12" s="81">
        <v>5700</v>
      </c>
      <c r="F12" s="85">
        <v>45261</v>
      </c>
      <c r="G12" s="58" t="s">
        <v>1571</v>
      </c>
      <c r="H12" s="122">
        <v>5700</v>
      </c>
      <c r="I12" s="81"/>
      <c r="J12" s="89"/>
      <c r="K12" s="81"/>
      <c r="L12" s="81"/>
      <c r="M12" s="83">
        <v>1</v>
      </c>
    </row>
    <row r="13" spans="1:13" ht="12">
      <c r="A13" s="59" t="s">
        <v>300</v>
      </c>
      <c r="B13" s="59" t="s">
        <v>1281</v>
      </c>
      <c r="C13" s="81">
        <v>10600</v>
      </c>
      <c r="D13" s="83" t="s">
        <v>1577</v>
      </c>
      <c r="E13" s="81"/>
      <c r="F13" s="85">
        <v>45261</v>
      </c>
      <c r="G13" s="59" t="s">
        <v>1579</v>
      </c>
      <c r="H13" s="122"/>
      <c r="I13" s="81"/>
      <c r="J13" s="89"/>
      <c r="K13" s="81"/>
      <c r="L13" s="81"/>
      <c r="M13" s="83"/>
    </row>
    <row r="14" spans="1:13" ht="12">
      <c r="A14" s="59" t="s">
        <v>1282</v>
      </c>
      <c r="B14" s="59" t="s">
        <v>1283</v>
      </c>
      <c r="C14" s="81">
        <v>15000</v>
      </c>
      <c r="D14" s="83" t="s">
        <v>133</v>
      </c>
      <c r="E14" s="81">
        <v>15000</v>
      </c>
      <c r="F14" s="85">
        <v>45261</v>
      </c>
      <c r="G14" s="59" t="s">
        <v>1571</v>
      </c>
      <c r="H14" s="122">
        <v>15000</v>
      </c>
      <c r="I14" s="81"/>
      <c r="J14" s="89"/>
      <c r="K14" s="81"/>
      <c r="L14" s="81"/>
      <c r="M14" s="83">
        <v>1</v>
      </c>
    </row>
    <row r="15" spans="1:13" ht="12">
      <c r="A15" s="59" t="s">
        <v>512</v>
      </c>
      <c r="B15" s="59" t="s">
        <v>1284</v>
      </c>
      <c r="C15" s="81">
        <v>15000</v>
      </c>
      <c r="D15" s="83" t="s">
        <v>133</v>
      </c>
      <c r="E15" s="81">
        <v>15000</v>
      </c>
      <c r="F15" s="85">
        <v>45261</v>
      </c>
      <c r="G15" s="59" t="s">
        <v>1571</v>
      </c>
      <c r="H15" s="122">
        <v>15000</v>
      </c>
      <c r="I15" s="81"/>
      <c r="J15" s="89"/>
      <c r="K15" s="81"/>
      <c r="L15" s="81"/>
      <c r="M15" s="83">
        <v>1</v>
      </c>
    </row>
    <row r="16" spans="1:13" ht="12">
      <c r="A16" s="59" t="s">
        <v>205</v>
      </c>
      <c r="B16" s="59" t="s">
        <v>1285</v>
      </c>
      <c r="C16" s="81">
        <v>15000</v>
      </c>
      <c r="D16" s="83" t="s">
        <v>133</v>
      </c>
      <c r="E16" s="81">
        <v>15000</v>
      </c>
      <c r="F16" s="85">
        <v>45261</v>
      </c>
      <c r="G16" s="59" t="s">
        <v>1571</v>
      </c>
      <c r="H16" s="122">
        <v>15000</v>
      </c>
      <c r="I16" s="81"/>
      <c r="J16" s="89"/>
      <c r="K16" s="81"/>
      <c r="L16" s="81"/>
      <c r="M16" s="83">
        <v>1</v>
      </c>
    </row>
    <row r="17" spans="1:13" ht="12">
      <c r="A17" s="59" t="s">
        <v>343</v>
      </c>
      <c r="B17" s="59" t="s">
        <v>1286</v>
      </c>
      <c r="C17" s="81">
        <v>15000</v>
      </c>
      <c r="D17" s="83" t="s">
        <v>1572</v>
      </c>
      <c r="E17" s="81"/>
      <c r="F17" s="85">
        <v>45261</v>
      </c>
      <c r="G17" s="59" t="s">
        <v>1580</v>
      </c>
      <c r="H17" s="122"/>
      <c r="I17" s="81"/>
      <c r="J17" s="89"/>
      <c r="K17" s="81"/>
      <c r="L17" s="81"/>
      <c r="M17" s="83"/>
    </row>
    <row r="18" spans="1:13" ht="12">
      <c r="A18" s="59" t="s">
        <v>180</v>
      </c>
      <c r="B18" s="59" t="s">
        <v>1377</v>
      </c>
      <c r="C18" s="81">
        <v>15000</v>
      </c>
      <c r="D18" s="83" t="s">
        <v>133</v>
      </c>
      <c r="E18" s="81">
        <v>15000</v>
      </c>
      <c r="F18" s="85">
        <v>45261</v>
      </c>
      <c r="G18" s="59" t="s">
        <v>1571</v>
      </c>
      <c r="H18" s="122">
        <v>15000</v>
      </c>
      <c r="I18" s="81"/>
      <c r="J18" s="89"/>
      <c r="K18" s="81"/>
      <c r="L18" s="81"/>
      <c r="M18" s="83">
        <v>1</v>
      </c>
    </row>
    <row r="19" spans="1:13" ht="12">
      <c r="A19" s="59"/>
      <c r="B19" s="59"/>
      <c r="C19" s="81"/>
      <c r="D19" s="83"/>
      <c r="E19" s="81"/>
      <c r="F19" s="59"/>
      <c r="G19" s="59"/>
      <c r="H19" s="122"/>
      <c r="I19" s="81"/>
      <c r="J19" s="89"/>
      <c r="K19" s="81"/>
      <c r="L19" s="81"/>
      <c r="M19" s="83"/>
    </row>
    <row r="20" spans="1:13" ht="12">
      <c r="A20" s="59"/>
      <c r="B20" s="59"/>
      <c r="C20" s="81"/>
      <c r="D20" s="83"/>
      <c r="E20" s="81"/>
      <c r="F20" s="59"/>
      <c r="G20" s="59"/>
      <c r="H20" s="122"/>
      <c r="I20" s="81"/>
      <c r="J20" s="89"/>
      <c r="K20" s="81"/>
      <c r="L20" s="81"/>
      <c r="M20" s="83"/>
    </row>
    <row r="21" spans="1:13" ht="12">
      <c r="A21" s="59"/>
      <c r="B21" s="59"/>
      <c r="C21" s="81"/>
      <c r="D21" s="83"/>
      <c r="E21" s="81"/>
      <c r="F21" s="59"/>
      <c r="G21" s="59"/>
      <c r="H21" s="122"/>
      <c r="I21" s="81"/>
      <c r="J21" s="89"/>
      <c r="K21" s="81"/>
      <c r="L21" s="81"/>
      <c r="M21" s="83"/>
    </row>
    <row r="22" spans="1:13" ht="12">
      <c r="A22" s="59"/>
      <c r="B22" s="59"/>
      <c r="C22" s="81"/>
      <c r="D22" s="83"/>
      <c r="E22" s="81"/>
      <c r="F22" s="59"/>
      <c r="G22" s="59"/>
      <c r="H22" s="122"/>
      <c r="I22" s="81"/>
      <c r="J22" s="89"/>
      <c r="K22" s="81"/>
      <c r="L22" s="81"/>
      <c r="M22" s="83"/>
    </row>
    <row r="23" spans="1:13" ht="12">
      <c r="A23" s="64"/>
      <c r="B23" s="64"/>
      <c r="C23" s="109"/>
      <c r="D23" s="110"/>
      <c r="E23" s="109"/>
      <c r="F23" s="64"/>
      <c r="G23" s="95" t="s">
        <v>10</v>
      </c>
      <c r="H23" s="96">
        <f>SUM(H2:H22)</f>
        <v>209455</v>
      </c>
      <c r="I23" s="98">
        <f>SUM(I2:I22)</f>
        <v>70000</v>
      </c>
      <c r="J23" s="97"/>
      <c r="K23" s="98">
        <f>SUM(K2:K22)</f>
        <v>0</v>
      </c>
      <c r="L23" s="98">
        <f>SUM(L2:L22)</f>
        <v>30000</v>
      </c>
      <c r="M23" s="99">
        <f>SUM(M2:M22)</f>
        <v>13</v>
      </c>
    </row>
    <row r="24" ht="12" thickBot="1"/>
    <row r="25" spans="7:8" ht="12" thickBot="1">
      <c r="G25" s="103" t="s">
        <v>67</v>
      </c>
      <c r="H25" s="104">
        <f>H23+I23</f>
        <v>279455</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A1">
      <pane ySplit="1" topLeftCell="A5" activePane="bottomLeft" state="frozen"/>
      <selection pane="topLeft" activeCell="A1" sqref="A1"/>
      <selection pane="bottomLeft" activeCell="G17" sqref="G17"/>
    </sheetView>
  </sheetViews>
  <sheetFormatPr defaultColWidth="9.140625" defaultRowHeight="15"/>
  <cols>
    <col min="1" max="1" width="47.00390625" style="60" bestFit="1" customWidth="1"/>
    <col min="2" max="2" width="29.140625" style="60" customWidth="1"/>
    <col min="3" max="3" width="12.28125" style="60" bestFit="1" customWidth="1"/>
    <col min="4" max="4" width="8.57421875" style="60" customWidth="1"/>
    <col min="5" max="5" width="8.7109375" style="60" customWidth="1"/>
    <col min="6" max="6" width="46.7109375" style="60" customWidth="1"/>
    <col min="7" max="7" width="13.57421875" style="60" customWidth="1"/>
    <col min="8" max="8" width="1.421875" style="101" customWidth="1"/>
    <col min="9" max="9" width="11.00390625" style="132" bestFit="1" customWidth="1"/>
    <col min="10" max="10" width="6.8515625" style="133" bestFit="1" customWidth="1"/>
    <col min="11" max="16384" width="9.140625" style="60" customWidth="1"/>
  </cols>
  <sheetData>
    <row r="1" spans="1:10" s="77" customFormat="1" ht="36">
      <c r="A1" s="76" t="s">
        <v>12</v>
      </c>
      <c r="B1" s="76" t="s">
        <v>13</v>
      </c>
      <c r="C1" s="76" t="s">
        <v>58</v>
      </c>
      <c r="D1" s="76" t="s">
        <v>14</v>
      </c>
      <c r="E1" s="76" t="s">
        <v>16</v>
      </c>
      <c r="F1" s="76" t="s">
        <v>17</v>
      </c>
      <c r="G1" s="76" t="s">
        <v>15</v>
      </c>
      <c r="H1" s="111"/>
      <c r="I1" s="67" t="s">
        <v>61</v>
      </c>
      <c r="J1" s="71" t="s">
        <v>62</v>
      </c>
    </row>
    <row r="2" spans="1:10" s="115" customFormat="1" ht="12">
      <c r="A2" s="450" t="s">
        <v>43</v>
      </c>
      <c r="B2" s="451"/>
      <c r="C2" s="451"/>
      <c r="D2" s="451"/>
      <c r="E2" s="451"/>
      <c r="F2" s="451"/>
      <c r="G2" s="451"/>
      <c r="H2" s="112"/>
      <c r="I2" s="113"/>
      <c r="J2" s="114"/>
    </row>
    <row r="3" spans="1:10" ht="12">
      <c r="A3" s="62"/>
      <c r="B3" s="62"/>
      <c r="C3" s="116"/>
      <c r="D3" s="117"/>
      <c r="E3" s="119"/>
      <c r="F3" s="75"/>
      <c r="G3" s="120"/>
      <c r="H3" s="121"/>
      <c r="I3" s="122"/>
      <c r="J3" s="123"/>
    </row>
    <row r="4" spans="1:10" ht="60">
      <c r="A4" s="62" t="s">
        <v>293</v>
      </c>
      <c r="B4" s="62" t="s">
        <v>294</v>
      </c>
      <c r="C4" s="116">
        <v>13200</v>
      </c>
      <c r="D4" s="117" t="s">
        <v>133</v>
      </c>
      <c r="E4" s="220">
        <v>45029</v>
      </c>
      <c r="F4" s="62" t="s">
        <v>636</v>
      </c>
      <c r="G4" s="258">
        <v>13200</v>
      </c>
      <c r="H4" s="124"/>
      <c r="I4" s="125">
        <v>13200</v>
      </c>
      <c r="J4" s="123">
        <v>1</v>
      </c>
    </row>
    <row r="5" spans="1:10" ht="36">
      <c r="A5" s="62" t="s">
        <v>293</v>
      </c>
      <c r="B5" s="62" t="s">
        <v>295</v>
      </c>
      <c r="C5" s="275">
        <v>4599</v>
      </c>
      <c r="D5" s="117" t="s">
        <v>554</v>
      </c>
      <c r="E5" s="220"/>
      <c r="F5" s="62" t="s">
        <v>555</v>
      </c>
      <c r="G5" s="258">
        <v>0</v>
      </c>
      <c r="H5" s="124"/>
      <c r="I5" s="125"/>
      <c r="J5" s="123"/>
    </row>
    <row r="6" spans="1:10" ht="48">
      <c r="A6" s="62" t="s">
        <v>296</v>
      </c>
      <c r="B6" s="62" t="s">
        <v>297</v>
      </c>
      <c r="C6" s="116">
        <v>3707</v>
      </c>
      <c r="D6" s="117" t="s">
        <v>133</v>
      </c>
      <c r="E6" s="220">
        <v>45029</v>
      </c>
      <c r="F6" s="62" t="s">
        <v>542</v>
      </c>
      <c r="G6" s="120">
        <v>3707</v>
      </c>
      <c r="H6" s="124"/>
      <c r="I6" s="125">
        <v>3707</v>
      </c>
      <c r="J6" s="123">
        <v>1</v>
      </c>
    </row>
    <row r="7" spans="1:10" ht="48">
      <c r="A7" s="62" t="s">
        <v>298</v>
      </c>
      <c r="B7" s="62" t="s">
        <v>299</v>
      </c>
      <c r="C7" s="116">
        <v>5000</v>
      </c>
      <c r="D7" s="117" t="s">
        <v>133</v>
      </c>
      <c r="E7" s="220">
        <v>45029</v>
      </c>
      <c r="F7" s="62" t="s">
        <v>543</v>
      </c>
      <c r="G7" s="120">
        <v>5000</v>
      </c>
      <c r="H7" s="124"/>
      <c r="I7" s="125">
        <v>5000</v>
      </c>
      <c r="J7" s="123">
        <v>1</v>
      </c>
    </row>
    <row r="8" spans="1:10" ht="24">
      <c r="A8" s="2" t="s">
        <v>909</v>
      </c>
      <c r="B8" s="62" t="s">
        <v>920</v>
      </c>
      <c r="C8" s="275">
        <v>6589.6</v>
      </c>
      <c r="D8" s="117" t="s">
        <v>133</v>
      </c>
      <c r="E8" s="220">
        <v>45149</v>
      </c>
      <c r="F8" s="62"/>
      <c r="G8" s="422">
        <v>6589.6</v>
      </c>
      <c r="H8" s="124"/>
      <c r="I8" s="125">
        <v>6589.6</v>
      </c>
      <c r="J8" s="123">
        <v>1</v>
      </c>
    </row>
    <row r="9" spans="1:10" ht="13.5">
      <c r="A9" s="2" t="s">
        <v>909</v>
      </c>
      <c r="B9" s="62" t="s">
        <v>921</v>
      </c>
      <c r="C9" s="116">
        <v>5295</v>
      </c>
      <c r="D9" s="117" t="s">
        <v>133</v>
      </c>
      <c r="E9" s="220">
        <v>45149</v>
      </c>
      <c r="F9" s="62"/>
      <c r="G9" s="422">
        <v>5295</v>
      </c>
      <c r="H9" s="124"/>
      <c r="I9" s="125">
        <v>5295</v>
      </c>
      <c r="J9" s="123">
        <v>1</v>
      </c>
    </row>
    <row r="10" spans="1:10" ht="13.5">
      <c r="A10" s="2" t="s">
        <v>910</v>
      </c>
      <c r="B10" s="62" t="s">
        <v>922</v>
      </c>
      <c r="C10" s="275">
        <v>19100.89</v>
      </c>
      <c r="D10" s="117" t="s">
        <v>133</v>
      </c>
      <c r="E10" s="220">
        <v>45149</v>
      </c>
      <c r="F10" s="62"/>
      <c r="G10" s="422">
        <v>19100.89</v>
      </c>
      <c r="H10" s="124"/>
      <c r="I10" s="125">
        <v>19100.89</v>
      </c>
      <c r="J10" s="123">
        <v>1</v>
      </c>
    </row>
    <row r="11" spans="1:10" ht="24">
      <c r="A11" s="2" t="s">
        <v>911</v>
      </c>
      <c r="B11" s="62" t="s">
        <v>923</v>
      </c>
      <c r="C11" s="116">
        <v>6385</v>
      </c>
      <c r="D11" s="117" t="s">
        <v>133</v>
      </c>
      <c r="E11" s="220">
        <v>45149</v>
      </c>
      <c r="F11" s="62"/>
      <c r="G11" s="422">
        <v>6385</v>
      </c>
      <c r="H11" s="124"/>
      <c r="I11" s="125">
        <v>6385</v>
      </c>
      <c r="J11" s="123">
        <v>1</v>
      </c>
    </row>
    <row r="12" spans="1:10" ht="13.5">
      <c r="A12" s="2" t="s">
        <v>912</v>
      </c>
      <c r="B12" s="62" t="s">
        <v>924</v>
      </c>
      <c r="C12" s="116">
        <v>5500</v>
      </c>
      <c r="D12" s="117" t="s">
        <v>133</v>
      </c>
      <c r="E12" s="220">
        <v>45149</v>
      </c>
      <c r="F12" s="62"/>
      <c r="G12" s="422">
        <v>5500</v>
      </c>
      <c r="H12" s="124"/>
      <c r="I12" s="125">
        <v>5500</v>
      </c>
      <c r="J12" s="123">
        <v>1</v>
      </c>
    </row>
    <row r="13" spans="1:10" ht="13.5">
      <c r="A13" s="2" t="s">
        <v>913</v>
      </c>
      <c r="B13" s="62" t="s">
        <v>925</v>
      </c>
      <c r="C13" s="275">
        <v>3834.5</v>
      </c>
      <c r="D13" s="117" t="s">
        <v>133</v>
      </c>
      <c r="E13" s="220">
        <v>45149</v>
      </c>
      <c r="F13" s="62"/>
      <c r="G13" s="422">
        <v>3834.5</v>
      </c>
      <c r="H13" s="124"/>
      <c r="I13" s="125">
        <v>3834.5</v>
      </c>
      <c r="J13" s="123">
        <v>1</v>
      </c>
    </row>
    <row r="14" spans="1:10" ht="12">
      <c r="A14" s="62" t="s">
        <v>293</v>
      </c>
      <c r="B14" s="62" t="s">
        <v>941</v>
      </c>
      <c r="C14" s="116">
        <v>40000</v>
      </c>
      <c r="D14" s="117" t="s">
        <v>133</v>
      </c>
      <c r="E14" s="119">
        <v>45175</v>
      </c>
      <c r="F14" s="75"/>
      <c r="G14" s="120">
        <v>26000</v>
      </c>
      <c r="H14" s="124"/>
      <c r="I14" s="125">
        <v>26000</v>
      </c>
      <c r="J14" s="123">
        <v>1</v>
      </c>
    </row>
    <row r="15" spans="1:10" ht="12">
      <c r="A15" s="62" t="s">
        <v>293</v>
      </c>
      <c r="B15" s="62" t="s">
        <v>1233</v>
      </c>
      <c r="C15" s="275">
        <v>9062.5</v>
      </c>
      <c r="D15" s="117" t="s">
        <v>133</v>
      </c>
      <c r="E15" s="119">
        <v>45261</v>
      </c>
      <c r="F15" s="75" t="s">
        <v>1571</v>
      </c>
      <c r="G15" s="258">
        <v>9062.5</v>
      </c>
      <c r="H15" s="124"/>
      <c r="I15" s="125">
        <v>9062.5</v>
      </c>
      <c r="J15" s="123">
        <v>1</v>
      </c>
    </row>
    <row r="16" spans="1:10" ht="12">
      <c r="A16" s="62" t="s">
        <v>293</v>
      </c>
      <c r="B16" s="62" t="s">
        <v>358</v>
      </c>
      <c r="C16" s="116">
        <v>32600</v>
      </c>
      <c r="D16" s="117" t="s">
        <v>133</v>
      </c>
      <c r="E16" s="119">
        <v>45261</v>
      </c>
      <c r="F16" s="75" t="s">
        <v>1571</v>
      </c>
      <c r="G16" s="120">
        <v>32600</v>
      </c>
      <c r="H16" s="124"/>
      <c r="I16" s="125">
        <v>32600</v>
      </c>
      <c r="J16" s="123">
        <v>1</v>
      </c>
    </row>
    <row r="17" spans="1:10" ht="24">
      <c r="A17" s="62" t="s">
        <v>296</v>
      </c>
      <c r="B17" s="62" t="s">
        <v>1309</v>
      </c>
      <c r="C17" s="116">
        <v>40000</v>
      </c>
      <c r="D17" s="117" t="s">
        <v>133</v>
      </c>
      <c r="E17" s="119">
        <v>45261</v>
      </c>
      <c r="F17" s="75" t="s">
        <v>1589</v>
      </c>
      <c r="G17" s="120">
        <v>36000</v>
      </c>
      <c r="H17" s="124"/>
      <c r="I17" s="125">
        <v>36000</v>
      </c>
      <c r="J17" s="123">
        <v>1</v>
      </c>
    </row>
    <row r="18" spans="1:10" ht="12">
      <c r="A18" s="62"/>
      <c r="B18" s="62"/>
      <c r="C18" s="116"/>
      <c r="D18" s="117"/>
      <c r="E18" s="119"/>
      <c r="F18" s="75"/>
      <c r="G18" s="120"/>
      <c r="H18" s="124"/>
      <c r="I18" s="125"/>
      <c r="J18" s="123"/>
    </row>
    <row r="19" spans="1:10" ht="12">
      <c r="A19" s="58"/>
      <c r="B19" s="58"/>
      <c r="C19" s="78"/>
      <c r="D19" s="84"/>
      <c r="E19" s="126"/>
      <c r="F19" s="51"/>
      <c r="G19" s="127"/>
      <c r="H19" s="128"/>
      <c r="I19" s="125"/>
      <c r="J19" s="123"/>
    </row>
    <row r="20" spans="1:10" ht="12">
      <c r="A20" s="64"/>
      <c r="B20" s="64"/>
      <c r="C20" s="64"/>
      <c r="D20" s="64"/>
      <c r="E20" s="64"/>
      <c r="F20" s="95" t="s">
        <v>10</v>
      </c>
      <c r="G20" s="129">
        <f>SUM(G3:G19)</f>
        <v>172274.49</v>
      </c>
      <c r="H20" s="130"/>
      <c r="I20" s="96">
        <f>SUM(I3:I19)</f>
        <v>172274.49</v>
      </c>
      <c r="J20" s="131">
        <f>SUM(J3:J19)</f>
        <v>13</v>
      </c>
    </row>
  </sheetData>
  <sheetProtection/>
  <mergeCells count="1">
    <mergeCell ref="A2:G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23"/>
  <sheetViews>
    <sheetView zoomScalePageLayoutView="0" workbookViewId="0" topLeftCell="A1">
      <pane ySplit="1" topLeftCell="A6" activePane="bottomLeft" state="frozen"/>
      <selection pane="topLeft" activeCell="A1" sqref="A1"/>
      <selection pane="bottomLeft" activeCell="G3" sqref="G3"/>
    </sheetView>
  </sheetViews>
  <sheetFormatPr defaultColWidth="9.140625" defaultRowHeight="15"/>
  <cols>
    <col min="1" max="1" width="40.57421875" style="60" bestFit="1" customWidth="1"/>
    <col min="2" max="2" width="26.7109375" style="60" customWidth="1"/>
    <col min="3" max="3" width="11.00390625" style="102" bestFit="1" customWidth="1"/>
    <col min="4" max="4" width="7.140625" style="77" bestFit="1" customWidth="1"/>
    <col min="5" max="5" width="11.00390625" style="100" bestFit="1" customWidth="1"/>
    <col min="6" max="6" width="9.57421875" style="77" bestFit="1" customWidth="1"/>
    <col min="7" max="7" width="31.140625" style="60" customWidth="1"/>
    <col min="8" max="8" width="12.140625" style="60" bestFit="1" customWidth="1"/>
    <col min="9" max="9" width="11.28125" style="60" bestFit="1" customWidth="1"/>
    <col min="10" max="10" width="1.421875" style="101" customWidth="1"/>
    <col min="11" max="11" width="10.421875" style="102" bestFit="1" customWidth="1"/>
    <col min="12" max="12" width="5.28125" style="77" bestFit="1" customWidth="1"/>
    <col min="13" max="16384" width="8.8515625" style="60" customWidth="1"/>
  </cols>
  <sheetData>
    <row r="1" spans="1:12" s="77" customFormat="1" ht="45.75" customHeight="1">
      <c r="A1" s="76" t="s">
        <v>12</v>
      </c>
      <c r="B1" s="76" t="s">
        <v>13</v>
      </c>
      <c r="C1" s="65" t="s">
        <v>58</v>
      </c>
      <c r="D1" s="76" t="s">
        <v>14</v>
      </c>
      <c r="E1" s="440" t="s">
        <v>15</v>
      </c>
      <c r="F1" s="76" t="s">
        <v>16</v>
      </c>
      <c r="G1" s="76" t="s">
        <v>17</v>
      </c>
      <c r="H1" s="65" t="s">
        <v>53</v>
      </c>
      <c r="I1" s="65" t="s">
        <v>54</v>
      </c>
      <c r="J1" s="73"/>
      <c r="K1" s="69" t="s">
        <v>61</v>
      </c>
      <c r="L1" s="66" t="s">
        <v>62</v>
      </c>
    </row>
    <row r="2" spans="1:12" ht="60">
      <c r="A2" s="58" t="s">
        <v>106</v>
      </c>
      <c r="B2" s="58" t="s">
        <v>106</v>
      </c>
      <c r="C2" s="78">
        <v>310000</v>
      </c>
      <c r="D2" s="84" t="s">
        <v>133</v>
      </c>
      <c r="E2" s="152">
        <v>191359.76</v>
      </c>
      <c r="F2" s="85">
        <v>44943</v>
      </c>
      <c r="G2" s="51" t="s">
        <v>1466</v>
      </c>
      <c r="H2" s="152">
        <v>191359.76</v>
      </c>
      <c r="I2" s="81"/>
      <c r="J2" s="82"/>
      <c r="K2" s="152">
        <v>191359.76</v>
      </c>
      <c r="L2" s="83">
        <v>1</v>
      </c>
    </row>
    <row r="3" spans="1:12" ht="24">
      <c r="A3" s="59" t="s">
        <v>160</v>
      </c>
      <c r="B3" s="51" t="s">
        <v>161</v>
      </c>
      <c r="C3" s="81">
        <v>11000</v>
      </c>
      <c r="D3" s="83" t="s">
        <v>133</v>
      </c>
      <c r="E3" s="108">
        <v>11000</v>
      </c>
      <c r="F3" s="85">
        <v>44937</v>
      </c>
      <c r="G3" s="51"/>
      <c r="H3" s="81">
        <v>11000</v>
      </c>
      <c r="I3" s="59"/>
      <c r="J3" s="89"/>
      <c r="K3" s="81">
        <v>11000</v>
      </c>
      <c r="L3" s="83">
        <v>1</v>
      </c>
    </row>
    <row r="4" spans="1:12" ht="12">
      <c r="A4" s="59" t="s">
        <v>124</v>
      </c>
      <c r="B4" s="51" t="s">
        <v>226</v>
      </c>
      <c r="C4" s="81">
        <v>2620</v>
      </c>
      <c r="D4" s="83" t="s">
        <v>133</v>
      </c>
      <c r="E4" s="108">
        <v>2620</v>
      </c>
      <c r="F4" s="85">
        <v>44970</v>
      </c>
      <c r="G4" s="51"/>
      <c r="H4" s="81">
        <v>2620</v>
      </c>
      <c r="I4" s="59"/>
      <c r="J4" s="89"/>
      <c r="K4" s="81"/>
      <c r="L4" s="83">
        <v>1</v>
      </c>
    </row>
    <row r="5" spans="1:12" ht="48">
      <c r="A5" s="59" t="s">
        <v>291</v>
      </c>
      <c r="B5" s="51" t="s">
        <v>292</v>
      </c>
      <c r="C5" s="81">
        <v>25000</v>
      </c>
      <c r="D5" s="83" t="s">
        <v>133</v>
      </c>
      <c r="E5" s="108">
        <v>25000</v>
      </c>
      <c r="F5" s="85">
        <v>45029</v>
      </c>
      <c r="G5" s="51" t="s">
        <v>539</v>
      </c>
      <c r="H5" s="81">
        <v>25000</v>
      </c>
      <c r="I5" s="59"/>
      <c r="J5" s="89"/>
      <c r="K5" s="81">
        <v>25000</v>
      </c>
      <c r="L5" s="83">
        <v>1</v>
      </c>
    </row>
    <row r="6" spans="1:12" ht="120">
      <c r="A6" s="59" t="s">
        <v>499</v>
      </c>
      <c r="B6" s="51" t="s">
        <v>500</v>
      </c>
      <c r="C6" s="81">
        <v>250000</v>
      </c>
      <c r="D6" s="83" t="s">
        <v>133</v>
      </c>
      <c r="E6" s="108">
        <v>400000</v>
      </c>
      <c r="F6" s="430" t="s">
        <v>1036</v>
      </c>
      <c r="G6" s="51" t="s">
        <v>1037</v>
      </c>
      <c r="H6" s="81">
        <v>400000</v>
      </c>
      <c r="I6" s="59"/>
      <c r="J6" s="89"/>
      <c r="K6" s="81">
        <v>400000</v>
      </c>
      <c r="L6" s="83">
        <v>1</v>
      </c>
    </row>
    <row r="7" spans="1:12" ht="48">
      <c r="A7" s="59" t="s">
        <v>111</v>
      </c>
      <c r="B7" s="51" t="s">
        <v>540</v>
      </c>
      <c r="C7" s="81">
        <v>2195</v>
      </c>
      <c r="D7" s="83" t="s">
        <v>133</v>
      </c>
      <c r="E7" s="108">
        <v>2195</v>
      </c>
      <c r="F7" s="85">
        <v>45029</v>
      </c>
      <c r="G7" s="51" t="s">
        <v>541</v>
      </c>
      <c r="H7" s="81">
        <v>2195</v>
      </c>
      <c r="I7" s="59"/>
      <c r="J7" s="89"/>
      <c r="K7" s="81">
        <v>2195</v>
      </c>
      <c r="L7" s="83">
        <v>1</v>
      </c>
    </row>
    <row r="8" spans="1:12" ht="12">
      <c r="A8" s="59" t="s">
        <v>719</v>
      </c>
      <c r="B8" s="51" t="s">
        <v>720</v>
      </c>
      <c r="C8" s="81">
        <v>32500</v>
      </c>
      <c r="D8" s="83" t="s">
        <v>133</v>
      </c>
      <c r="E8" s="108">
        <v>32500</v>
      </c>
      <c r="F8" s="85">
        <v>45096</v>
      </c>
      <c r="G8" s="51"/>
      <c r="H8" s="81">
        <v>32500</v>
      </c>
      <c r="I8" s="59"/>
      <c r="J8" s="89"/>
      <c r="K8" s="81">
        <v>32500</v>
      </c>
      <c r="L8" s="83">
        <v>1</v>
      </c>
    </row>
    <row r="9" spans="1:12" ht="24">
      <c r="A9" s="59" t="s">
        <v>160</v>
      </c>
      <c r="B9" s="51" t="s">
        <v>783</v>
      </c>
      <c r="C9" s="81">
        <v>226000</v>
      </c>
      <c r="D9" s="83" t="s">
        <v>133</v>
      </c>
      <c r="E9" s="108">
        <v>226000</v>
      </c>
      <c r="F9" s="85">
        <v>45125</v>
      </c>
      <c r="G9" s="51"/>
      <c r="H9" s="81">
        <v>226000</v>
      </c>
      <c r="I9" s="59"/>
      <c r="J9" s="89"/>
      <c r="K9" s="81">
        <v>226000</v>
      </c>
      <c r="L9" s="83">
        <v>1</v>
      </c>
    </row>
    <row r="10" spans="1:12" ht="13.5">
      <c r="A10" s="218" t="s">
        <v>908</v>
      </c>
      <c r="B10" s="51" t="s">
        <v>944</v>
      </c>
      <c r="C10" s="81">
        <v>19334</v>
      </c>
      <c r="D10" s="83" t="s">
        <v>133</v>
      </c>
      <c r="E10" s="108">
        <v>19334</v>
      </c>
      <c r="F10" s="85">
        <v>45149</v>
      </c>
      <c r="G10" s="51"/>
      <c r="H10" s="81"/>
      <c r="I10" s="422">
        <v>19334</v>
      </c>
      <c r="J10" s="89"/>
      <c r="K10" s="81">
        <v>19334</v>
      </c>
      <c r="L10" s="83">
        <v>1</v>
      </c>
    </row>
    <row r="11" spans="1:12" ht="13.5">
      <c r="A11" s="421" t="s">
        <v>914</v>
      </c>
      <c r="B11" s="51" t="s">
        <v>917</v>
      </c>
      <c r="C11" s="81">
        <v>35000</v>
      </c>
      <c r="D11" s="83" t="s">
        <v>133</v>
      </c>
      <c r="E11" s="108">
        <v>35000</v>
      </c>
      <c r="F11" s="85">
        <v>45149</v>
      </c>
      <c r="G11" s="51"/>
      <c r="H11" s="81"/>
      <c r="I11" s="422">
        <v>35000</v>
      </c>
      <c r="J11" s="89"/>
      <c r="K11" s="81">
        <v>35000</v>
      </c>
      <c r="L11" s="83">
        <v>1</v>
      </c>
    </row>
    <row r="12" spans="1:12" ht="24">
      <c r="A12" s="421" t="s">
        <v>379</v>
      </c>
      <c r="B12" s="51" t="s">
        <v>951</v>
      </c>
      <c r="C12" s="81">
        <v>27130</v>
      </c>
      <c r="D12" s="83" t="s">
        <v>133</v>
      </c>
      <c r="E12" s="108">
        <v>27130</v>
      </c>
      <c r="F12" s="85">
        <v>45149</v>
      </c>
      <c r="G12" s="51"/>
      <c r="H12" s="81"/>
      <c r="I12" s="422">
        <v>27130</v>
      </c>
      <c r="J12" s="89"/>
      <c r="K12" s="81"/>
      <c r="L12" s="83">
        <v>1</v>
      </c>
    </row>
    <row r="13" spans="1:12" ht="13.5">
      <c r="A13" s="421" t="s">
        <v>915</v>
      </c>
      <c r="B13" s="51" t="s">
        <v>952</v>
      </c>
      <c r="C13" s="81">
        <v>6299</v>
      </c>
      <c r="D13" s="83" t="s">
        <v>133</v>
      </c>
      <c r="E13" s="108">
        <v>6299</v>
      </c>
      <c r="F13" s="85">
        <v>45149</v>
      </c>
      <c r="G13" s="51"/>
      <c r="H13" s="81"/>
      <c r="I13" s="422">
        <v>6299</v>
      </c>
      <c r="J13" s="89"/>
      <c r="K13" s="81">
        <v>6299</v>
      </c>
      <c r="L13" s="83">
        <v>1</v>
      </c>
    </row>
    <row r="14" spans="1:12" ht="24">
      <c r="A14" s="59" t="s">
        <v>915</v>
      </c>
      <c r="B14" s="51" t="s">
        <v>1152</v>
      </c>
      <c r="C14" s="81">
        <v>27768</v>
      </c>
      <c r="D14" s="83" t="s">
        <v>133</v>
      </c>
      <c r="E14" s="108">
        <v>27768</v>
      </c>
      <c r="F14" s="85">
        <v>45211</v>
      </c>
      <c r="G14" s="51" t="s">
        <v>1151</v>
      </c>
      <c r="H14" s="81"/>
      <c r="I14" s="152">
        <v>27768</v>
      </c>
      <c r="J14" s="89"/>
      <c r="K14" s="81">
        <v>27768</v>
      </c>
      <c r="L14" s="83">
        <v>1</v>
      </c>
    </row>
    <row r="15" spans="1:12" ht="12">
      <c r="A15" s="59"/>
      <c r="B15" s="51"/>
      <c r="C15" s="81"/>
      <c r="D15" s="83"/>
      <c r="E15" s="108"/>
      <c r="F15" s="85"/>
      <c r="G15" s="51"/>
      <c r="H15" s="81"/>
      <c r="I15" s="59"/>
      <c r="J15" s="89"/>
      <c r="K15" s="81"/>
      <c r="L15" s="83"/>
    </row>
    <row r="16" spans="1:12" ht="12">
      <c r="A16" s="59"/>
      <c r="B16" s="51"/>
      <c r="C16" s="81"/>
      <c r="D16" s="83"/>
      <c r="E16" s="108"/>
      <c r="F16" s="85"/>
      <c r="G16" s="51"/>
      <c r="H16" s="81"/>
      <c r="I16" s="59"/>
      <c r="J16" s="89"/>
      <c r="K16" s="81"/>
      <c r="L16" s="83"/>
    </row>
    <row r="17" spans="1:12" ht="12">
      <c r="A17" s="59"/>
      <c r="B17" s="51"/>
      <c r="C17" s="81"/>
      <c r="D17" s="83"/>
      <c r="E17" s="108"/>
      <c r="F17" s="85"/>
      <c r="G17" s="51"/>
      <c r="H17" s="81"/>
      <c r="I17" s="59"/>
      <c r="J17" s="89"/>
      <c r="K17" s="81"/>
      <c r="L17" s="83"/>
    </row>
    <row r="18" spans="1:12" ht="12">
      <c r="A18" s="59"/>
      <c r="B18" s="51"/>
      <c r="C18" s="81"/>
      <c r="D18" s="83"/>
      <c r="E18" s="108"/>
      <c r="F18" s="85"/>
      <c r="G18" s="51"/>
      <c r="H18" s="81"/>
      <c r="I18" s="59"/>
      <c r="J18" s="89"/>
      <c r="K18" s="81"/>
      <c r="L18" s="83"/>
    </row>
    <row r="19" spans="1:12" ht="12">
      <c r="A19" s="59"/>
      <c r="B19" s="51"/>
      <c r="C19" s="81"/>
      <c r="D19" s="83"/>
      <c r="E19" s="108"/>
      <c r="F19" s="85"/>
      <c r="G19" s="51"/>
      <c r="H19" s="59"/>
      <c r="I19" s="59"/>
      <c r="J19" s="89"/>
      <c r="K19" s="81"/>
      <c r="L19" s="83"/>
    </row>
    <row r="20" spans="1:12" ht="12">
      <c r="A20" s="59"/>
      <c r="B20" s="59"/>
      <c r="C20" s="81"/>
      <c r="D20" s="83"/>
      <c r="E20" s="108"/>
      <c r="F20" s="83"/>
      <c r="G20" s="59"/>
      <c r="H20" s="59"/>
      <c r="I20" s="59"/>
      <c r="J20" s="89"/>
      <c r="K20" s="81"/>
      <c r="L20" s="83"/>
    </row>
    <row r="21" spans="1:12" ht="12">
      <c r="A21" s="64"/>
      <c r="B21" s="64"/>
      <c r="C21" s="109"/>
      <c r="D21" s="110"/>
      <c r="E21" s="94"/>
      <c r="F21" s="110"/>
      <c r="G21" s="95" t="s">
        <v>10</v>
      </c>
      <c r="H21" s="96">
        <f>SUM(H2:H20)</f>
        <v>890674.76</v>
      </c>
      <c r="I21" s="96">
        <f>SUM(I2:I20)</f>
        <v>115531</v>
      </c>
      <c r="J21" s="97"/>
      <c r="K21" s="98">
        <f>SUM(K2:K20)</f>
        <v>976455.76</v>
      </c>
      <c r="L21" s="99">
        <f>SUM(L2:L20)</f>
        <v>13</v>
      </c>
    </row>
    <row r="22" ht="12" thickBot="1"/>
    <row r="23" spans="7:8" ht="12" thickBot="1">
      <c r="G23" s="103" t="s">
        <v>68</v>
      </c>
      <c r="H23" s="104">
        <f>H21+I21</f>
        <v>1006205.76</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K48"/>
  <sheetViews>
    <sheetView zoomScale="111" zoomScaleNormal="111" zoomScalePageLayoutView="0" workbookViewId="0" topLeftCell="A1">
      <pane ySplit="1" topLeftCell="A9" activePane="bottomLeft" state="frozen"/>
      <selection pane="topLeft" activeCell="A1" sqref="A1"/>
      <selection pane="bottomLeft" activeCell="J35" sqref="J35"/>
    </sheetView>
  </sheetViews>
  <sheetFormatPr defaultColWidth="9.140625" defaultRowHeight="15"/>
  <cols>
    <col min="1" max="1" width="39.8515625" style="60" bestFit="1" customWidth="1"/>
    <col min="2" max="2" width="30.7109375" style="60" bestFit="1" customWidth="1"/>
    <col min="3" max="3" width="8.7109375" style="60" bestFit="1" customWidth="1"/>
    <col min="4" max="4" width="6.421875" style="60" bestFit="1" customWidth="1"/>
    <col min="5" max="5" width="12.28125" style="60" bestFit="1" customWidth="1"/>
    <col min="6" max="6" width="51.28125" style="60" customWidth="1"/>
    <col min="7" max="7" width="10.28125" style="60" bestFit="1" customWidth="1"/>
    <col min="8" max="8" width="1.421875" style="101" customWidth="1"/>
    <col min="9" max="9" width="9.28125" style="102" bestFit="1" customWidth="1"/>
    <col min="10" max="10" width="10.28125" style="102" bestFit="1" customWidth="1"/>
    <col min="11" max="11" width="5.57421875" style="147" bestFit="1" customWidth="1"/>
    <col min="12" max="16384" width="9.140625" style="60" customWidth="1"/>
  </cols>
  <sheetData>
    <row r="1" spans="1:11" s="77" customFormat="1" ht="24">
      <c r="A1" s="134" t="s">
        <v>12</v>
      </c>
      <c r="B1" s="134" t="s">
        <v>13</v>
      </c>
      <c r="C1" s="134" t="s">
        <v>58</v>
      </c>
      <c r="D1" s="134" t="s">
        <v>14</v>
      </c>
      <c r="E1" s="134" t="s">
        <v>16</v>
      </c>
      <c r="F1" s="135" t="s">
        <v>17</v>
      </c>
      <c r="G1" s="134" t="s">
        <v>15</v>
      </c>
      <c r="H1" s="111"/>
      <c r="I1" s="69" t="s">
        <v>61</v>
      </c>
      <c r="J1" s="69" t="s">
        <v>60</v>
      </c>
      <c r="K1" s="72" t="s">
        <v>62</v>
      </c>
    </row>
    <row r="2" spans="1:11" s="141" customFormat="1" ht="12">
      <c r="A2" s="58"/>
      <c r="B2" s="58"/>
      <c r="C2" s="78"/>
      <c r="D2" s="136"/>
      <c r="E2" s="126"/>
      <c r="F2" s="137"/>
      <c r="G2" s="138"/>
      <c r="H2" s="139"/>
      <c r="I2" s="81"/>
      <c r="J2" s="81"/>
      <c r="K2" s="140"/>
    </row>
    <row r="3" spans="1:11" s="141" customFormat="1" ht="36">
      <c r="A3" s="58" t="s">
        <v>318</v>
      </c>
      <c r="B3" s="58" t="s">
        <v>319</v>
      </c>
      <c r="C3" s="78">
        <v>25000</v>
      </c>
      <c r="D3" s="136" t="s">
        <v>133</v>
      </c>
      <c r="E3" s="126">
        <v>45029</v>
      </c>
      <c r="F3" s="137" t="s">
        <v>544</v>
      </c>
      <c r="G3" s="138">
        <v>25000</v>
      </c>
      <c r="H3" s="139"/>
      <c r="I3" s="79"/>
      <c r="J3" s="79"/>
      <c r="K3" s="154">
        <v>1</v>
      </c>
    </row>
    <row r="4" spans="1:11" s="141" customFormat="1" ht="36">
      <c r="A4" s="58" t="s">
        <v>214</v>
      </c>
      <c r="B4" s="58" t="s">
        <v>322</v>
      </c>
      <c r="C4" s="78">
        <v>30000</v>
      </c>
      <c r="D4" s="136" t="s">
        <v>133</v>
      </c>
      <c r="E4" s="126">
        <v>45029</v>
      </c>
      <c r="F4" s="137" t="s">
        <v>545</v>
      </c>
      <c r="G4" s="138">
        <v>30000</v>
      </c>
      <c r="H4" s="139"/>
      <c r="I4" s="79"/>
      <c r="J4" s="79"/>
      <c r="K4" s="154">
        <v>1</v>
      </c>
    </row>
    <row r="5" spans="1:11" s="141" customFormat="1" ht="36">
      <c r="A5" s="58" t="s">
        <v>330</v>
      </c>
      <c r="B5" s="58" t="s">
        <v>331</v>
      </c>
      <c r="C5" s="78">
        <v>30000</v>
      </c>
      <c r="D5" s="136" t="s">
        <v>133</v>
      </c>
      <c r="E5" s="126">
        <v>45029</v>
      </c>
      <c r="F5" s="137" t="s">
        <v>545</v>
      </c>
      <c r="G5" s="138">
        <v>30000</v>
      </c>
      <c r="H5" s="139"/>
      <c r="I5" s="155"/>
      <c r="J5" s="79"/>
      <c r="K5" s="154">
        <v>1</v>
      </c>
    </row>
    <row r="6" spans="1:11" s="141" customFormat="1" ht="36">
      <c r="A6" s="58" t="s">
        <v>130</v>
      </c>
      <c r="B6" s="58" t="s">
        <v>332</v>
      </c>
      <c r="C6" s="78">
        <v>15000</v>
      </c>
      <c r="D6" s="136" t="s">
        <v>133</v>
      </c>
      <c r="E6" s="126">
        <v>45029</v>
      </c>
      <c r="F6" s="137" t="s">
        <v>546</v>
      </c>
      <c r="G6" s="138">
        <v>15000</v>
      </c>
      <c r="H6" s="139"/>
      <c r="I6" s="155"/>
      <c r="J6" s="79"/>
      <c r="K6" s="154">
        <v>1</v>
      </c>
    </row>
    <row r="7" spans="1:11" s="141" customFormat="1" ht="48">
      <c r="A7" s="62" t="s">
        <v>224</v>
      </c>
      <c r="B7" s="62" t="s">
        <v>333</v>
      </c>
      <c r="C7" s="116">
        <v>40000</v>
      </c>
      <c r="D7" s="210" t="s">
        <v>133</v>
      </c>
      <c r="E7" s="119">
        <v>45029</v>
      </c>
      <c r="F7" s="137" t="s">
        <v>580</v>
      </c>
      <c r="G7" s="211">
        <v>40000</v>
      </c>
      <c r="H7" s="212"/>
      <c r="I7" s="207"/>
      <c r="J7" s="207"/>
      <c r="K7" s="213">
        <v>1</v>
      </c>
    </row>
    <row r="8" spans="1:11" ht="36">
      <c r="A8" s="59" t="s">
        <v>224</v>
      </c>
      <c r="B8" s="59" t="s">
        <v>334</v>
      </c>
      <c r="C8" s="81">
        <v>30000</v>
      </c>
      <c r="D8" s="83" t="s">
        <v>133</v>
      </c>
      <c r="E8" s="85">
        <v>45029</v>
      </c>
      <c r="F8" s="137" t="s">
        <v>545</v>
      </c>
      <c r="G8" s="81">
        <v>30000</v>
      </c>
      <c r="H8" s="89"/>
      <c r="I8" s="81"/>
      <c r="J8" s="152"/>
      <c r="K8" s="140">
        <v>1</v>
      </c>
    </row>
    <row r="9" spans="1:11" ht="36">
      <c r="A9" s="39" t="s">
        <v>335</v>
      </c>
      <c r="B9" s="39" t="s">
        <v>336</v>
      </c>
      <c r="C9" s="79">
        <v>30000</v>
      </c>
      <c r="D9" s="87" t="s">
        <v>133</v>
      </c>
      <c r="E9" s="80">
        <v>45029</v>
      </c>
      <c r="F9" s="137" t="s">
        <v>545</v>
      </c>
      <c r="G9" s="81">
        <v>30000</v>
      </c>
      <c r="H9" s="89"/>
      <c r="I9" s="81"/>
      <c r="J9" s="152"/>
      <c r="K9" s="140">
        <v>1</v>
      </c>
    </row>
    <row r="10" spans="1:11" ht="12">
      <c r="A10" s="39" t="s">
        <v>581</v>
      </c>
      <c r="B10" s="58" t="s">
        <v>582</v>
      </c>
      <c r="C10" s="79">
        <v>10100</v>
      </c>
      <c r="D10" s="87" t="s">
        <v>133</v>
      </c>
      <c r="E10" s="80">
        <v>45039</v>
      </c>
      <c r="F10" s="137" t="s">
        <v>674</v>
      </c>
      <c r="G10" s="81">
        <v>10100</v>
      </c>
      <c r="H10" s="89"/>
      <c r="I10" s="81"/>
      <c r="J10" s="152"/>
      <c r="K10" s="140">
        <v>1</v>
      </c>
    </row>
    <row r="11" spans="1:11" ht="12">
      <c r="A11" s="59" t="s">
        <v>318</v>
      </c>
      <c r="B11" s="59" t="s">
        <v>673</v>
      </c>
      <c r="C11" s="81">
        <v>5000</v>
      </c>
      <c r="D11" s="83" t="s">
        <v>133</v>
      </c>
      <c r="E11" s="85">
        <v>45076</v>
      </c>
      <c r="F11" s="58" t="s">
        <v>674</v>
      </c>
      <c r="G11" s="81">
        <v>5000</v>
      </c>
      <c r="H11" s="89"/>
      <c r="I11" s="81"/>
      <c r="J11" s="152"/>
      <c r="K11" s="140">
        <v>1</v>
      </c>
    </row>
    <row r="12" spans="1:11" ht="12">
      <c r="A12" s="59" t="s">
        <v>129</v>
      </c>
      <c r="B12" s="59" t="s">
        <v>675</v>
      </c>
      <c r="C12" s="81">
        <v>11000</v>
      </c>
      <c r="D12" s="83" t="s">
        <v>133</v>
      </c>
      <c r="E12" s="85">
        <v>45076</v>
      </c>
      <c r="F12" s="58" t="s">
        <v>674</v>
      </c>
      <c r="G12" s="81">
        <v>11000</v>
      </c>
      <c r="H12" s="89"/>
      <c r="I12" s="81"/>
      <c r="J12" s="152"/>
      <c r="K12" s="140">
        <v>1</v>
      </c>
    </row>
    <row r="13" spans="1:11" ht="12">
      <c r="A13" s="59" t="s">
        <v>335</v>
      </c>
      <c r="B13" s="59" t="s">
        <v>738</v>
      </c>
      <c r="C13" s="81">
        <v>10000</v>
      </c>
      <c r="D13" s="83" t="s">
        <v>133</v>
      </c>
      <c r="E13" s="85">
        <v>45100</v>
      </c>
      <c r="F13" s="58" t="s">
        <v>674</v>
      </c>
      <c r="G13" s="81">
        <v>10000</v>
      </c>
      <c r="H13" s="89"/>
      <c r="I13" s="81"/>
      <c r="J13" s="81"/>
      <c r="K13" s="140">
        <v>1</v>
      </c>
    </row>
    <row r="14" spans="1:11" ht="12">
      <c r="A14" s="59" t="s">
        <v>740</v>
      </c>
      <c r="B14" s="59" t="s">
        <v>741</v>
      </c>
      <c r="C14" s="81">
        <v>100000</v>
      </c>
      <c r="D14" s="83" t="s">
        <v>133</v>
      </c>
      <c r="E14" s="85">
        <v>45110</v>
      </c>
      <c r="F14" s="58" t="s">
        <v>674</v>
      </c>
      <c r="G14" s="81">
        <v>10000</v>
      </c>
      <c r="H14" s="89"/>
      <c r="I14" s="81"/>
      <c r="J14" s="81"/>
      <c r="K14" s="140">
        <v>1</v>
      </c>
    </row>
    <row r="15" spans="1:11" ht="12">
      <c r="A15" s="59" t="s">
        <v>130</v>
      </c>
      <c r="B15" s="59" t="s">
        <v>745</v>
      </c>
      <c r="C15" s="81">
        <v>9450</v>
      </c>
      <c r="D15" s="83" t="s">
        <v>133</v>
      </c>
      <c r="E15" s="85">
        <v>45110</v>
      </c>
      <c r="F15" s="58" t="s">
        <v>674</v>
      </c>
      <c r="G15" s="81">
        <v>9450</v>
      </c>
      <c r="H15" s="89"/>
      <c r="I15" s="81"/>
      <c r="J15" s="81"/>
      <c r="K15" s="140">
        <v>1</v>
      </c>
    </row>
    <row r="16" spans="1:11" ht="13.5">
      <c r="A16" s="421" t="s">
        <v>894</v>
      </c>
      <c r="B16" s="59" t="s">
        <v>919</v>
      </c>
      <c r="C16" s="81">
        <v>30000</v>
      </c>
      <c r="D16" s="83" t="s">
        <v>133</v>
      </c>
      <c r="E16" s="85">
        <v>45149</v>
      </c>
      <c r="F16" s="58"/>
      <c r="G16" s="424">
        <v>30000</v>
      </c>
      <c r="H16" s="89"/>
      <c r="I16" s="81"/>
      <c r="J16" s="81"/>
      <c r="K16" s="140">
        <v>1</v>
      </c>
    </row>
    <row r="17" spans="1:11" ht="13.5">
      <c r="A17" s="421" t="s">
        <v>888</v>
      </c>
      <c r="B17" s="59" t="s">
        <v>953</v>
      </c>
      <c r="C17" s="81">
        <v>30000</v>
      </c>
      <c r="D17" s="83" t="s">
        <v>133</v>
      </c>
      <c r="E17" s="85">
        <v>45149</v>
      </c>
      <c r="F17" s="58"/>
      <c r="G17" s="424">
        <v>30000</v>
      </c>
      <c r="H17" s="89"/>
      <c r="I17" s="81"/>
      <c r="J17" s="81"/>
      <c r="K17" s="140">
        <v>1</v>
      </c>
    </row>
    <row r="18" spans="1:11" ht="13.5">
      <c r="A18" s="421" t="s">
        <v>895</v>
      </c>
      <c r="B18" s="59" t="s">
        <v>960</v>
      </c>
      <c r="C18" s="81">
        <v>23000</v>
      </c>
      <c r="D18" s="83" t="s">
        <v>133</v>
      </c>
      <c r="E18" s="85">
        <v>45149</v>
      </c>
      <c r="F18" s="58"/>
      <c r="G18" s="424">
        <v>23000</v>
      </c>
      <c r="H18" s="89"/>
      <c r="I18" s="81"/>
      <c r="J18" s="81"/>
      <c r="K18" s="140">
        <v>1</v>
      </c>
    </row>
    <row r="19" spans="1:11" ht="13.5">
      <c r="A19" s="421" t="s">
        <v>895</v>
      </c>
      <c r="B19" s="59" t="s">
        <v>959</v>
      </c>
      <c r="C19" s="81">
        <v>7000</v>
      </c>
      <c r="D19" s="83" t="s">
        <v>133</v>
      </c>
      <c r="E19" s="85">
        <v>45149</v>
      </c>
      <c r="F19" s="58"/>
      <c r="G19" s="424">
        <v>7000</v>
      </c>
      <c r="H19" s="89"/>
      <c r="I19" s="81"/>
      <c r="J19" s="81"/>
      <c r="K19" s="140">
        <v>1</v>
      </c>
    </row>
    <row r="20" spans="1:11" ht="13.5">
      <c r="A20" s="421" t="s">
        <v>896</v>
      </c>
      <c r="B20" s="59" t="s">
        <v>962</v>
      </c>
      <c r="C20" s="81">
        <v>10000</v>
      </c>
      <c r="D20" s="83" t="s">
        <v>133</v>
      </c>
      <c r="E20" s="85">
        <v>45149</v>
      </c>
      <c r="F20" s="58"/>
      <c r="G20" s="424">
        <v>10000</v>
      </c>
      <c r="H20" s="89"/>
      <c r="I20" s="81"/>
      <c r="J20" s="152"/>
      <c r="K20" s="140">
        <v>1</v>
      </c>
    </row>
    <row r="21" spans="1:11" ht="13.5">
      <c r="A21" s="421" t="s">
        <v>897</v>
      </c>
      <c r="B21" s="59" t="s">
        <v>963</v>
      </c>
      <c r="C21" s="81">
        <v>30000</v>
      </c>
      <c r="D21" s="83" t="s">
        <v>133</v>
      </c>
      <c r="E21" s="85">
        <v>45149</v>
      </c>
      <c r="F21" s="58"/>
      <c r="G21" s="424">
        <v>30000</v>
      </c>
      <c r="H21" s="89"/>
      <c r="I21" s="81"/>
      <c r="J21" s="152"/>
      <c r="K21" s="140">
        <v>1</v>
      </c>
    </row>
    <row r="22" spans="1:11" ht="13.5">
      <c r="A22" s="421" t="s">
        <v>898</v>
      </c>
      <c r="B22" s="59" t="s">
        <v>964</v>
      </c>
      <c r="C22" s="81">
        <v>30000</v>
      </c>
      <c r="D22" s="83" t="s">
        <v>133</v>
      </c>
      <c r="E22" s="85">
        <v>45149</v>
      </c>
      <c r="F22" s="58"/>
      <c r="G22" s="424">
        <v>30000</v>
      </c>
      <c r="H22" s="89"/>
      <c r="I22" s="81"/>
      <c r="J22" s="152"/>
      <c r="K22" s="140">
        <v>1</v>
      </c>
    </row>
    <row r="23" spans="1:11" ht="13.5">
      <c r="A23" s="421" t="s">
        <v>892</v>
      </c>
      <c r="B23" s="59" t="s">
        <v>965</v>
      </c>
      <c r="C23" s="81">
        <v>30000</v>
      </c>
      <c r="D23" s="83" t="s">
        <v>133</v>
      </c>
      <c r="E23" s="85">
        <v>45149</v>
      </c>
      <c r="F23" s="58"/>
      <c r="G23" s="425">
        <v>30000</v>
      </c>
      <c r="H23" s="89"/>
      <c r="I23" s="81">
        <v>30000</v>
      </c>
      <c r="J23" s="152"/>
      <c r="K23" s="140">
        <v>1</v>
      </c>
    </row>
    <row r="24" spans="1:11" ht="13.5">
      <c r="A24" s="421" t="s">
        <v>887</v>
      </c>
      <c r="B24" s="59" t="s">
        <v>967</v>
      </c>
      <c r="C24" s="81">
        <v>15000</v>
      </c>
      <c r="D24" s="83" t="s">
        <v>133</v>
      </c>
      <c r="E24" s="85">
        <v>45149</v>
      </c>
      <c r="F24" s="58"/>
      <c r="G24" s="426">
        <v>15000</v>
      </c>
      <c r="H24" s="89"/>
      <c r="I24" s="81"/>
      <c r="J24" s="152"/>
      <c r="K24" s="140">
        <v>1</v>
      </c>
    </row>
    <row r="25" spans="1:11" ht="12">
      <c r="A25" s="59" t="s">
        <v>897</v>
      </c>
      <c r="B25" s="59" t="s">
        <v>975</v>
      </c>
      <c r="C25" s="81">
        <v>10000</v>
      </c>
      <c r="D25" s="83" t="s">
        <v>133</v>
      </c>
      <c r="E25" s="85">
        <v>45167</v>
      </c>
      <c r="F25" s="58" t="s">
        <v>674</v>
      </c>
      <c r="G25" s="81">
        <v>10000</v>
      </c>
      <c r="H25" s="89"/>
      <c r="I25" s="81"/>
      <c r="J25" s="152"/>
      <c r="K25" s="140">
        <v>1</v>
      </c>
    </row>
    <row r="26" spans="1:11" ht="12">
      <c r="A26" s="59" t="s">
        <v>214</v>
      </c>
      <c r="B26" s="59" t="s">
        <v>1051</v>
      </c>
      <c r="C26" s="81">
        <v>10000</v>
      </c>
      <c r="D26" s="83" t="s">
        <v>133</v>
      </c>
      <c r="E26" s="85">
        <v>45183</v>
      </c>
      <c r="F26" s="58" t="s">
        <v>674</v>
      </c>
      <c r="G26" s="81">
        <v>10000</v>
      </c>
      <c r="H26" s="89"/>
      <c r="I26" s="81"/>
      <c r="J26" s="152"/>
      <c r="K26" s="140">
        <v>1</v>
      </c>
    </row>
    <row r="27" spans="1:11" ht="12">
      <c r="A27" s="59" t="s">
        <v>196</v>
      </c>
      <c r="B27" s="59" t="s">
        <v>1091</v>
      </c>
      <c r="C27" s="81">
        <v>10000</v>
      </c>
      <c r="D27" s="83" t="s">
        <v>133</v>
      </c>
      <c r="E27" s="85">
        <v>45201</v>
      </c>
      <c r="F27" s="58" t="s">
        <v>674</v>
      </c>
      <c r="G27" s="81">
        <v>10000</v>
      </c>
      <c r="H27" s="89"/>
      <c r="I27" s="81"/>
      <c r="J27" s="152"/>
      <c r="K27" s="140">
        <v>1</v>
      </c>
    </row>
    <row r="28" spans="1:11" ht="12">
      <c r="A28" s="59" t="s">
        <v>894</v>
      </c>
      <c r="B28" s="59" t="s">
        <v>1092</v>
      </c>
      <c r="C28" s="81">
        <v>10000</v>
      </c>
      <c r="D28" s="83" t="s">
        <v>133</v>
      </c>
      <c r="E28" s="85">
        <v>45202</v>
      </c>
      <c r="F28" s="58" t="s">
        <v>674</v>
      </c>
      <c r="G28" s="81">
        <v>10000</v>
      </c>
      <c r="H28" s="89"/>
      <c r="I28" s="81"/>
      <c r="J28" s="152"/>
      <c r="K28" s="140">
        <v>1</v>
      </c>
    </row>
    <row r="29" spans="1:11" ht="12">
      <c r="A29" s="59" t="s">
        <v>892</v>
      </c>
      <c r="B29" s="59" t="s">
        <v>1094</v>
      </c>
      <c r="C29" s="81">
        <v>78000</v>
      </c>
      <c r="D29" s="83" t="s">
        <v>133</v>
      </c>
      <c r="E29" s="85">
        <v>45204</v>
      </c>
      <c r="F29" s="58"/>
      <c r="G29" s="81">
        <v>77400</v>
      </c>
      <c r="H29" s="89"/>
      <c r="I29" s="81">
        <v>77400</v>
      </c>
      <c r="J29" s="152"/>
      <c r="K29" s="140">
        <v>1</v>
      </c>
    </row>
    <row r="30" spans="1:11" ht="12">
      <c r="A30" s="59" t="s">
        <v>330</v>
      </c>
      <c r="B30" s="59" t="s">
        <v>1178</v>
      </c>
      <c r="C30" s="81">
        <v>9000</v>
      </c>
      <c r="D30" s="83" t="s">
        <v>133</v>
      </c>
      <c r="E30" s="85">
        <v>45222</v>
      </c>
      <c r="F30" s="58" t="s">
        <v>674</v>
      </c>
      <c r="G30" s="81">
        <v>9000</v>
      </c>
      <c r="H30" s="89"/>
      <c r="I30" s="81"/>
      <c r="J30" s="152"/>
      <c r="K30" s="140">
        <v>1</v>
      </c>
    </row>
    <row r="31" spans="1:11" ht="12">
      <c r="A31" s="59" t="s">
        <v>581</v>
      </c>
      <c r="B31" s="59" t="s">
        <v>1234</v>
      </c>
      <c r="C31" s="81">
        <v>30000</v>
      </c>
      <c r="D31" s="83" t="s">
        <v>133</v>
      </c>
      <c r="E31" s="85">
        <v>45261</v>
      </c>
      <c r="F31" s="58" t="s">
        <v>1571</v>
      </c>
      <c r="G31" s="81">
        <v>30000</v>
      </c>
      <c r="H31" s="89"/>
      <c r="I31" s="81"/>
      <c r="J31" s="152"/>
      <c r="K31" s="140">
        <v>1</v>
      </c>
    </row>
    <row r="32" spans="1:11" ht="12">
      <c r="A32" s="59" t="s">
        <v>196</v>
      </c>
      <c r="B32" s="59" t="s">
        <v>1627</v>
      </c>
      <c r="C32" s="81">
        <v>30000</v>
      </c>
      <c r="D32" s="83" t="s">
        <v>133</v>
      </c>
      <c r="E32" s="85">
        <v>45261</v>
      </c>
      <c r="F32" s="58" t="s">
        <v>1571</v>
      </c>
      <c r="G32" s="81">
        <v>30000</v>
      </c>
      <c r="H32" s="89"/>
      <c r="I32" s="81"/>
      <c r="J32" s="152"/>
      <c r="K32" s="140">
        <v>1</v>
      </c>
    </row>
    <row r="33" spans="1:11" ht="12">
      <c r="A33" s="59" t="s">
        <v>224</v>
      </c>
      <c r="B33" s="59" t="s">
        <v>1628</v>
      </c>
      <c r="C33" s="81">
        <v>10000</v>
      </c>
      <c r="D33" s="83" t="s">
        <v>133</v>
      </c>
      <c r="E33" s="85">
        <v>45278</v>
      </c>
      <c r="F33" s="58" t="s">
        <v>674</v>
      </c>
      <c r="G33" s="81">
        <v>10000</v>
      </c>
      <c r="H33" s="89"/>
      <c r="I33" s="81"/>
      <c r="J33" s="152"/>
      <c r="K33" s="140">
        <v>1</v>
      </c>
    </row>
    <row r="34" spans="1:11" ht="12">
      <c r="A34" s="59" t="s">
        <v>892</v>
      </c>
      <c r="B34" s="59" t="s">
        <v>1628</v>
      </c>
      <c r="C34" s="81">
        <v>10000</v>
      </c>
      <c r="D34" s="83" t="s">
        <v>133</v>
      </c>
      <c r="E34" s="85">
        <v>45278</v>
      </c>
      <c r="F34" s="58" t="s">
        <v>674</v>
      </c>
      <c r="G34" s="81">
        <v>10000</v>
      </c>
      <c r="H34" s="89"/>
      <c r="I34" s="81"/>
      <c r="J34" s="152"/>
      <c r="K34" s="140">
        <v>1</v>
      </c>
    </row>
    <row r="35" spans="1:11" s="141" customFormat="1" ht="12">
      <c r="A35" s="58"/>
      <c r="B35" s="58"/>
      <c r="C35" s="78"/>
      <c r="D35" s="143"/>
      <c r="E35" s="126"/>
      <c r="F35" s="142"/>
      <c r="G35" s="138"/>
      <c r="H35" s="139"/>
      <c r="I35" s="81"/>
      <c r="J35" s="81"/>
      <c r="K35" s="140"/>
    </row>
    <row r="36" spans="1:11" s="141" customFormat="1" ht="12">
      <c r="A36" s="58"/>
      <c r="B36" s="58"/>
      <c r="C36" s="78"/>
      <c r="D36" s="136"/>
      <c r="E36" s="126"/>
      <c r="F36" s="51"/>
      <c r="G36" s="138"/>
      <c r="H36" s="139"/>
      <c r="I36" s="81"/>
      <c r="J36" s="81"/>
      <c r="K36" s="140"/>
    </row>
    <row r="37" spans="1:11" ht="12">
      <c r="A37" s="64"/>
      <c r="B37" s="64"/>
      <c r="C37" s="64"/>
      <c r="D37" s="64"/>
      <c r="E37" s="64"/>
      <c r="F37" s="95" t="s">
        <v>10</v>
      </c>
      <c r="G37" s="98">
        <f>SUM(G2:G36)</f>
        <v>666950</v>
      </c>
      <c r="H37" s="144"/>
      <c r="I37" s="98">
        <f>SUM(I2:I36)</f>
        <v>107400</v>
      </c>
      <c r="J37" s="98">
        <f>SUM(J2:J36)</f>
        <v>0</v>
      </c>
      <c r="K37" s="145">
        <f>SUM(K2:K36)</f>
        <v>32</v>
      </c>
    </row>
    <row r="42" ht="12">
      <c r="A42" s="146" t="s">
        <v>6</v>
      </c>
    </row>
    <row r="48" ht="12">
      <c r="E48" s="148"/>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299"/>
  <sheetViews>
    <sheetView zoomScalePageLayoutView="0" workbookViewId="0" topLeftCell="A1">
      <pane ySplit="1" topLeftCell="A12" activePane="bottomLeft" state="frozen"/>
      <selection pane="topLeft" activeCell="A1" sqref="A1"/>
      <selection pane="bottomLeft" activeCell="A21" sqref="A21"/>
    </sheetView>
  </sheetViews>
  <sheetFormatPr defaultColWidth="9.140625" defaultRowHeight="15"/>
  <cols>
    <col min="1" max="1" width="82.421875" style="25" customWidth="1"/>
    <col min="2" max="2" width="17.00390625" style="172" bestFit="1" customWidth="1"/>
    <col min="3" max="3" width="12.8515625" style="324" bestFit="1" customWidth="1"/>
    <col min="4" max="4" width="13.140625" style="172" bestFit="1" customWidth="1"/>
    <col min="5" max="5" width="12.57421875" style="172" bestFit="1" customWidth="1"/>
    <col min="6" max="6" width="17.7109375" style="172" customWidth="1"/>
    <col min="7" max="16384" width="9.140625" style="173" customWidth="1"/>
  </cols>
  <sheetData>
    <row r="1" spans="1:6" s="25" customFormat="1" ht="55.5" thickBot="1">
      <c r="A1" s="158" t="s">
        <v>46</v>
      </c>
      <c r="B1" s="159" t="s">
        <v>19</v>
      </c>
      <c r="C1" s="160" t="s">
        <v>20</v>
      </c>
      <c r="D1" s="159" t="s">
        <v>21</v>
      </c>
      <c r="E1" s="159" t="s">
        <v>22</v>
      </c>
      <c r="F1" s="161" t="s">
        <v>91</v>
      </c>
    </row>
    <row r="2" spans="1:6" ht="13.5">
      <c r="A2" s="328"/>
      <c r="B2" s="329"/>
      <c r="C2" s="330"/>
      <c r="D2" s="329"/>
      <c r="E2" s="329"/>
      <c r="F2" s="331"/>
    </row>
    <row r="3" spans="1:6" ht="14.25" thickBot="1">
      <c r="A3" s="332"/>
      <c r="B3" s="333"/>
      <c r="C3" s="320"/>
      <c r="D3" s="333"/>
      <c r="E3" s="333"/>
      <c r="F3" s="334"/>
    </row>
    <row r="4" spans="1:6" ht="13.5">
      <c r="A4" s="165" t="s">
        <v>288</v>
      </c>
      <c r="D4" s="173"/>
      <c r="E4" s="173"/>
      <c r="F4" s="352">
        <v>5000</v>
      </c>
    </row>
    <row r="5" spans="1:6" ht="13.5">
      <c r="A5" s="326" t="s">
        <v>289</v>
      </c>
      <c r="B5" s="172">
        <v>2162</v>
      </c>
      <c r="C5" s="324" t="s">
        <v>144</v>
      </c>
      <c r="D5" s="172">
        <v>2162</v>
      </c>
      <c r="E5" s="173"/>
      <c r="F5" s="353">
        <f>F4-D5</f>
        <v>2838</v>
      </c>
    </row>
    <row r="6" spans="1:6" ht="13.5">
      <c r="A6" s="326" t="s">
        <v>378</v>
      </c>
      <c r="B6" s="172">
        <v>2310</v>
      </c>
      <c r="C6" s="324" t="s">
        <v>157</v>
      </c>
      <c r="E6" s="172">
        <v>2310</v>
      </c>
      <c r="F6" s="353"/>
    </row>
    <row r="7" spans="1:6" ht="14.25" thickBot="1">
      <c r="A7" s="326" t="s">
        <v>1128</v>
      </c>
      <c r="B7" s="172">
        <v>4500</v>
      </c>
      <c r="C7" s="324" t="s">
        <v>157</v>
      </c>
      <c r="E7" s="172">
        <v>4500</v>
      </c>
      <c r="F7" s="353"/>
    </row>
    <row r="8" spans="1:6" ht="13.5">
      <c r="A8" s="162" t="s">
        <v>1196</v>
      </c>
      <c r="B8" s="329"/>
      <c r="C8" s="330"/>
      <c r="D8" s="329"/>
      <c r="E8" s="329"/>
      <c r="F8" s="331">
        <v>5000</v>
      </c>
    </row>
    <row r="9" spans="1:6" ht="14.25" thickBot="1">
      <c r="A9" s="169" t="s">
        <v>1197</v>
      </c>
      <c r="B9" s="174">
        <v>5000</v>
      </c>
      <c r="C9" s="320" t="s">
        <v>144</v>
      </c>
      <c r="D9" s="174">
        <v>5000</v>
      </c>
      <c r="E9" s="174"/>
      <c r="F9" s="355">
        <f>F8-D9</f>
        <v>0</v>
      </c>
    </row>
    <row r="10" spans="1:6" ht="13.5">
      <c r="A10" s="162" t="s">
        <v>374</v>
      </c>
      <c r="B10" s="329"/>
      <c r="C10" s="330"/>
      <c r="D10" s="329"/>
      <c r="E10" s="354"/>
      <c r="F10" s="331">
        <v>5000</v>
      </c>
    </row>
    <row r="11" spans="1:6" ht="14.25" thickBot="1">
      <c r="A11" s="326" t="s">
        <v>375</v>
      </c>
      <c r="B11" s="172">
        <v>5000</v>
      </c>
      <c r="C11" s="324" t="s">
        <v>144</v>
      </c>
      <c r="D11" s="172">
        <v>5000</v>
      </c>
      <c r="E11" s="173"/>
      <c r="F11" s="356">
        <f>F10-D11</f>
        <v>0</v>
      </c>
    </row>
    <row r="12" spans="1:6" ht="13.5">
      <c r="A12" s="162" t="s">
        <v>639</v>
      </c>
      <c r="B12" s="329"/>
      <c r="C12" s="330"/>
      <c r="D12" s="329"/>
      <c r="E12" s="354"/>
      <c r="F12" s="403">
        <v>5000</v>
      </c>
    </row>
    <row r="13" spans="1:6" ht="14.25" thickBot="1">
      <c r="A13" s="169" t="s">
        <v>640</v>
      </c>
      <c r="B13" s="174">
        <v>4500</v>
      </c>
      <c r="C13" s="320" t="s">
        <v>144</v>
      </c>
      <c r="D13" s="174">
        <v>4500</v>
      </c>
      <c r="E13" s="333"/>
      <c r="F13" s="355">
        <f>F12-D13</f>
        <v>500</v>
      </c>
    </row>
    <row r="14" spans="1:6" ht="13.5">
      <c r="A14" s="162" t="s">
        <v>392</v>
      </c>
      <c r="B14" s="329"/>
      <c r="C14" s="330"/>
      <c r="D14" s="329"/>
      <c r="E14" s="354"/>
      <c r="F14" s="357">
        <v>5000</v>
      </c>
    </row>
    <row r="15" spans="1:6" ht="14.25" thickBot="1">
      <c r="A15" s="326" t="s">
        <v>393</v>
      </c>
      <c r="B15" s="172">
        <v>770</v>
      </c>
      <c r="C15" s="324" t="s">
        <v>157</v>
      </c>
      <c r="E15" s="172">
        <v>770</v>
      </c>
      <c r="F15" s="356"/>
    </row>
    <row r="16" spans="1:6" s="25" customFormat="1" ht="13.5">
      <c r="A16" s="162" t="s">
        <v>173</v>
      </c>
      <c r="B16" s="329"/>
      <c r="C16" s="330"/>
      <c r="D16" s="329"/>
      <c r="E16" s="329"/>
      <c r="F16" s="331">
        <v>5000</v>
      </c>
    </row>
    <row r="17" spans="1:6" s="25" customFormat="1" ht="13.5">
      <c r="A17" s="326" t="s">
        <v>174</v>
      </c>
      <c r="B17" s="167">
        <v>5000</v>
      </c>
      <c r="C17" s="327" t="s">
        <v>157</v>
      </c>
      <c r="D17" s="167"/>
      <c r="E17" s="167">
        <v>5000</v>
      </c>
      <c r="F17" s="168"/>
    </row>
    <row r="18" spans="1:6" s="25" customFormat="1" ht="13.5">
      <c r="A18" s="326" t="s">
        <v>378</v>
      </c>
      <c r="B18" s="167">
        <v>770</v>
      </c>
      <c r="C18" s="327" t="s">
        <v>157</v>
      </c>
      <c r="D18" s="167"/>
      <c r="E18" s="167">
        <v>770</v>
      </c>
      <c r="F18" s="168"/>
    </row>
    <row r="19" spans="1:6" s="25" customFormat="1" ht="13.5">
      <c r="A19" s="326" t="s">
        <v>378</v>
      </c>
      <c r="B19" s="167">
        <v>2310</v>
      </c>
      <c r="C19" s="327" t="s">
        <v>157</v>
      </c>
      <c r="D19" s="167"/>
      <c r="E19" s="167">
        <v>2310</v>
      </c>
      <c r="F19" s="168"/>
    </row>
    <row r="20" spans="1:6" s="25" customFormat="1" ht="14.25" thickBot="1">
      <c r="A20" s="169" t="s">
        <v>1649</v>
      </c>
      <c r="B20" s="170">
        <v>5000</v>
      </c>
      <c r="C20" s="318" t="s">
        <v>144</v>
      </c>
      <c r="D20" s="170">
        <v>5000</v>
      </c>
      <c r="E20" s="170"/>
      <c r="F20" s="171">
        <f>F16-D20</f>
        <v>0</v>
      </c>
    </row>
    <row r="21" spans="1:6" s="25" customFormat="1" ht="13.5">
      <c r="A21" s="165" t="s">
        <v>516</v>
      </c>
      <c r="B21" s="167"/>
      <c r="C21" s="327"/>
      <c r="D21" s="167"/>
      <c r="E21" s="167"/>
      <c r="F21" s="325">
        <v>5000</v>
      </c>
    </row>
    <row r="22" spans="1:6" s="25" customFormat="1" ht="14.25" thickBot="1">
      <c r="A22" s="169" t="s">
        <v>517</v>
      </c>
      <c r="B22" s="170">
        <v>5000</v>
      </c>
      <c r="C22" s="318" t="s">
        <v>144</v>
      </c>
      <c r="D22" s="170">
        <v>5000</v>
      </c>
      <c r="E22" s="170"/>
      <c r="F22" s="171">
        <f>F21-D22</f>
        <v>0</v>
      </c>
    </row>
    <row r="23" spans="1:6" s="25" customFormat="1" ht="13.5">
      <c r="A23" s="165" t="s">
        <v>276</v>
      </c>
      <c r="B23" s="167"/>
      <c r="C23" s="327"/>
      <c r="D23" s="167"/>
      <c r="E23" s="167"/>
      <c r="F23" s="168">
        <v>5000</v>
      </c>
    </row>
    <row r="24" spans="1:6" s="25" customFormat="1" ht="14.25" thickBot="1">
      <c r="A24" s="169" t="s">
        <v>277</v>
      </c>
      <c r="B24" s="170">
        <v>6000</v>
      </c>
      <c r="C24" s="318" t="s">
        <v>157</v>
      </c>
      <c r="D24" s="170"/>
      <c r="E24" s="170">
        <v>6000</v>
      </c>
      <c r="F24" s="171"/>
    </row>
    <row r="25" spans="1:6" s="25" customFormat="1" ht="13.5">
      <c r="A25" s="162" t="s">
        <v>389</v>
      </c>
      <c r="B25" s="163"/>
      <c r="C25" s="317"/>
      <c r="D25" s="163"/>
      <c r="E25" s="163"/>
      <c r="F25" s="164">
        <v>5000</v>
      </c>
    </row>
    <row r="26" spans="1:6" s="25" customFormat="1" ht="14.25" thickBot="1">
      <c r="A26" s="169" t="s">
        <v>390</v>
      </c>
      <c r="B26" s="170">
        <v>770</v>
      </c>
      <c r="C26" s="318" t="s">
        <v>157</v>
      </c>
      <c r="D26" s="170"/>
      <c r="E26" s="170">
        <v>770</v>
      </c>
      <c r="F26" s="171"/>
    </row>
    <row r="27" spans="1:6" s="25" customFormat="1" ht="13.5">
      <c r="A27" s="162" t="s">
        <v>786</v>
      </c>
      <c r="B27" s="163"/>
      <c r="C27" s="317"/>
      <c r="D27" s="163"/>
      <c r="E27" s="163"/>
      <c r="F27" s="250">
        <v>5000</v>
      </c>
    </row>
    <row r="28" spans="1:6" s="25" customFormat="1" ht="14.25" thickBot="1">
      <c r="A28" s="326" t="s">
        <v>787</v>
      </c>
      <c r="B28" s="167">
        <v>4728</v>
      </c>
      <c r="C28" s="327" t="s">
        <v>144</v>
      </c>
      <c r="D28" s="167">
        <v>4728</v>
      </c>
      <c r="E28" s="167"/>
      <c r="F28" s="168">
        <f>F27-D28</f>
        <v>272</v>
      </c>
    </row>
    <row r="29" spans="1:6" s="25" customFormat="1" ht="13.5">
      <c r="A29" s="162" t="s">
        <v>1647</v>
      </c>
      <c r="B29" s="163"/>
      <c r="C29" s="317"/>
      <c r="D29" s="163"/>
      <c r="E29" s="163"/>
      <c r="F29" s="250">
        <v>5000</v>
      </c>
    </row>
    <row r="30" spans="1:6" s="25" customFormat="1" ht="13.5">
      <c r="A30" s="326" t="s">
        <v>757</v>
      </c>
      <c r="B30" s="167">
        <v>3450</v>
      </c>
      <c r="C30" s="327" t="s">
        <v>157</v>
      </c>
      <c r="D30" s="167"/>
      <c r="E30" s="167">
        <v>3450</v>
      </c>
      <c r="F30" s="168"/>
    </row>
    <row r="31" spans="1:6" s="25" customFormat="1" ht="13.5">
      <c r="A31" s="326" t="s">
        <v>1129</v>
      </c>
      <c r="B31" s="167">
        <v>4500</v>
      </c>
      <c r="C31" s="327" t="s">
        <v>157</v>
      </c>
      <c r="D31" s="167"/>
      <c r="E31" s="167">
        <v>4500</v>
      </c>
      <c r="F31" s="168"/>
    </row>
    <row r="32" spans="1:6" s="25" customFormat="1" ht="13.5">
      <c r="A32" s="326" t="s">
        <v>1146</v>
      </c>
      <c r="B32" s="167">
        <v>4000</v>
      </c>
      <c r="C32" s="327" t="s">
        <v>157</v>
      </c>
      <c r="D32" s="167"/>
      <c r="E32" s="167">
        <v>4000</v>
      </c>
      <c r="F32" s="168"/>
    </row>
    <row r="33" spans="1:6" s="25" customFormat="1" ht="14.25" thickBot="1">
      <c r="A33" s="169" t="s">
        <v>1648</v>
      </c>
      <c r="B33" s="170">
        <v>1407.6</v>
      </c>
      <c r="C33" s="318" t="s">
        <v>144</v>
      </c>
      <c r="D33" s="170">
        <v>1407.6</v>
      </c>
      <c r="E33" s="170"/>
      <c r="F33" s="171">
        <f>F29-D33</f>
        <v>3592.4</v>
      </c>
    </row>
    <row r="34" spans="1:6" s="25" customFormat="1" ht="13.5">
      <c r="A34" s="165" t="s">
        <v>1158</v>
      </c>
      <c r="B34" s="167"/>
      <c r="C34" s="327"/>
      <c r="D34" s="167"/>
      <c r="E34" s="167"/>
      <c r="F34" s="325">
        <v>5000</v>
      </c>
    </row>
    <row r="35" spans="1:6" s="25" customFormat="1" ht="14.25" thickBot="1">
      <c r="A35" s="169" t="s">
        <v>1159</v>
      </c>
      <c r="B35" s="170">
        <v>4500</v>
      </c>
      <c r="C35" s="318" t="s">
        <v>144</v>
      </c>
      <c r="D35" s="170">
        <v>4500</v>
      </c>
      <c r="E35" s="170"/>
      <c r="F35" s="171">
        <f>F34-D35</f>
        <v>500</v>
      </c>
    </row>
    <row r="36" spans="1:6" s="25" customFormat="1" ht="13.5">
      <c r="A36" s="165" t="s">
        <v>609</v>
      </c>
      <c r="B36" s="167"/>
      <c r="C36" s="327"/>
      <c r="D36" s="167"/>
      <c r="E36" s="167"/>
      <c r="F36" s="168">
        <v>5000</v>
      </c>
    </row>
    <row r="37" spans="1:6" s="25" customFormat="1" ht="14.25" thickBot="1">
      <c r="A37" s="169" t="s">
        <v>610</v>
      </c>
      <c r="B37" s="170">
        <v>2000</v>
      </c>
      <c r="C37" s="318" t="s">
        <v>157</v>
      </c>
      <c r="D37" s="170"/>
      <c r="E37" s="170">
        <v>2000</v>
      </c>
      <c r="F37" s="171"/>
    </row>
    <row r="38" spans="1:6" s="25" customFormat="1" ht="13.5">
      <c r="A38" s="165" t="s">
        <v>1124</v>
      </c>
      <c r="B38" s="167"/>
      <c r="C38" s="327"/>
      <c r="D38" s="167"/>
      <c r="E38" s="167"/>
      <c r="F38" s="325">
        <v>5000</v>
      </c>
    </row>
    <row r="39" spans="1:6" s="25" customFormat="1" ht="14.25" thickBot="1">
      <c r="A39" s="326" t="s">
        <v>1125</v>
      </c>
      <c r="B39" s="167">
        <v>3425</v>
      </c>
      <c r="C39" s="327" t="s">
        <v>144</v>
      </c>
      <c r="D39" s="167">
        <v>3425</v>
      </c>
      <c r="E39" s="167"/>
      <c r="F39" s="168">
        <f>F38-D39</f>
        <v>1575</v>
      </c>
    </row>
    <row r="40" spans="1:6" s="25" customFormat="1" ht="13.5">
      <c r="A40" s="162" t="s">
        <v>248</v>
      </c>
      <c r="B40" s="163"/>
      <c r="C40" s="317"/>
      <c r="D40" s="163"/>
      <c r="E40" s="163"/>
      <c r="F40" s="250">
        <v>5000</v>
      </c>
    </row>
    <row r="41" spans="1:6" s="25" customFormat="1" ht="14.25" thickBot="1">
      <c r="A41" s="169" t="s">
        <v>249</v>
      </c>
      <c r="B41" s="170">
        <v>2703.29</v>
      </c>
      <c r="C41" s="318" t="s">
        <v>144</v>
      </c>
      <c r="D41" s="170">
        <v>2703.29</v>
      </c>
      <c r="E41" s="170"/>
      <c r="F41" s="171">
        <f>F40-D41</f>
        <v>2296.71</v>
      </c>
    </row>
    <row r="42" spans="1:6" s="25" customFormat="1" ht="13.5">
      <c r="A42" s="165" t="s">
        <v>284</v>
      </c>
      <c r="B42" s="167"/>
      <c r="C42" s="327"/>
      <c r="D42" s="167"/>
      <c r="E42" s="167"/>
      <c r="F42" s="325">
        <v>10000</v>
      </c>
    </row>
    <row r="43" spans="1:6" s="25" customFormat="1" ht="14.25" thickBot="1">
      <c r="A43" s="326" t="s">
        <v>285</v>
      </c>
      <c r="B43" s="167">
        <v>9500</v>
      </c>
      <c r="C43" s="327" t="s">
        <v>144</v>
      </c>
      <c r="D43" s="167">
        <v>9500</v>
      </c>
      <c r="E43" s="167"/>
      <c r="F43" s="168">
        <f>F42-D43</f>
        <v>500</v>
      </c>
    </row>
    <row r="44" spans="1:6" s="25" customFormat="1" ht="13.5">
      <c r="A44" s="162" t="s">
        <v>250</v>
      </c>
      <c r="B44" s="163"/>
      <c r="C44" s="317"/>
      <c r="D44" s="163"/>
      <c r="E44" s="163"/>
      <c r="F44" s="250">
        <v>5000</v>
      </c>
    </row>
    <row r="45" spans="1:6" s="25" customFormat="1" ht="14.25" thickBot="1">
      <c r="A45" s="169" t="s">
        <v>251</v>
      </c>
      <c r="B45" s="170">
        <v>3828.78</v>
      </c>
      <c r="C45" s="318" t="s">
        <v>144</v>
      </c>
      <c r="D45" s="170">
        <v>3828.78</v>
      </c>
      <c r="E45" s="170"/>
      <c r="F45" s="171">
        <f>F44-D45</f>
        <v>1171.2199999999998</v>
      </c>
    </row>
    <row r="46" spans="1:6" s="25" customFormat="1" ht="13.5">
      <c r="A46" s="165" t="s">
        <v>1130</v>
      </c>
      <c r="B46" s="167"/>
      <c r="C46" s="327"/>
      <c r="D46" s="167"/>
      <c r="E46" s="167"/>
      <c r="F46" s="168">
        <v>5000</v>
      </c>
    </row>
    <row r="47" spans="1:6" s="25" customFormat="1" ht="14.25" thickBot="1">
      <c r="A47" s="326" t="s">
        <v>1131</v>
      </c>
      <c r="B47" s="167">
        <v>4500</v>
      </c>
      <c r="C47" s="327" t="s">
        <v>157</v>
      </c>
      <c r="D47" s="167"/>
      <c r="E47" s="167">
        <v>4500</v>
      </c>
      <c r="F47" s="168"/>
    </row>
    <row r="48" spans="1:6" s="25" customFormat="1" ht="13.5">
      <c r="A48" s="162" t="s">
        <v>1198</v>
      </c>
      <c r="B48" s="163"/>
      <c r="C48" s="317"/>
      <c r="D48" s="163"/>
      <c r="E48" s="163"/>
      <c r="F48" s="250">
        <v>5000</v>
      </c>
    </row>
    <row r="49" spans="1:6" s="25" customFormat="1" ht="14.25" thickBot="1">
      <c r="A49" s="169" t="s">
        <v>1199</v>
      </c>
      <c r="B49" s="170">
        <v>5000</v>
      </c>
      <c r="C49" s="318" t="s">
        <v>144</v>
      </c>
      <c r="D49" s="170">
        <v>5000</v>
      </c>
      <c r="E49" s="170"/>
      <c r="F49" s="171">
        <f>F48-D49</f>
        <v>0</v>
      </c>
    </row>
    <row r="50" spans="1:6" s="25" customFormat="1" ht="13.5">
      <c r="A50" s="162" t="s">
        <v>252</v>
      </c>
      <c r="B50" s="163"/>
      <c r="C50" s="317"/>
      <c r="D50" s="163"/>
      <c r="E50" s="163"/>
      <c r="F50" s="250">
        <v>5000</v>
      </c>
    </row>
    <row r="51" spans="1:6" s="25" customFormat="1" ht="14.25" thickBot="1">
      <c r="A51" s="350" t="s">
        <v>253</v>
      </c>
      <c r="B51" s="167">
        <v>5000</v>
      </c>
      <c r="C51" s="327" t="s">
        <v>144</v>
      </c>
      <c r="D51" s="167">
        <v>5000</v>
      </c>
      <c r="E51" s="167"/>
      <c r="F51" s="168">
        <f>F50-D51</f>
        <v>0</v>
      </c>
    </row>
    <row r="52" spans="1:6" s="25" customFormat="1" ht="13.5">
      <c r="A52" s="349" t="s">
        <v>1402</v>
      </c>
      <c r="B52" s="163"/>
      <c r="C52" s="317"/>
      <c r="D52" s="163"/>
      <c r="E52" s="163"/>
      <c r="F52" s="250">
        <v>5000</v>
      </c>
    </row>
    <row r="53" spans="1:6" s="25" customFormat="1" ht="14.25" thickBot="1">
      <c r="A53" s="348" t="s">
        <v>1403</v>
      </c>
      <c r="B53" s="170">
        <v>4050</v>
      </c>
      <c r="C53" s="318" t="s">
        <v>144</v>
      </c>
      <c r="D53" s="170">
        <v>4050</v>
      </c>
      <c r="E53" s="170"/>
      <c r="F53" s="171">
        <f>F52-D53</f>
        <v>950</v>
      </c>
    </row>
    <row r="54" spans="1:6" s="25" customFormat="1" ht="13.5">
      <c r="A54" s="349" t="s">
        <v>608</v>
      </c>
      <c r="B54" s="163"/>
      <c r="C54" s="317"/>
      <c r="D54" s="163"/>
      <c r="E54" s="163"/>
      <c r="F54" s="250">
        <v>5000</v>
      </c>
    </row>
    <row r="55" spans="1:6" s="25" customFormat="1" ht="13.5">
      <c r="A55" s="350" t="s">
        <v>601</v>
      </c>
      <c r="B55" s="167">
        <v>2000</v>
      </c>
      <c r="C55" s="327" t="s">
        <v>157</v>
      </c>
      <c r="D55" s="167"/>
      <c r="E55" s="167">
        <v>2000</v>
      </c>
      <c r="F55" s="168"/>
    </row>
    <row r="56" spans="1:6" s="25" customFormat="1" ht="14.25" thickBot="1">
      <c r="A56" s="350" t="s">
        <v>1044</v>
      </c>
      <c r="B56" s="167">
        <v>5000</v>
      </c>
      <c r="C56" s="327" t="s">
        <v>144</v>
      </c>
      <c r="D56" s="167">
        <v>5000</v>
      </c>
      <c r="E56" s="167"/>
      <c r="F56" s="168">
        <f>F54-D56</f>
        <v>0</v>
      </c>
    </row>
    <row r="57" spans="1:6" s="25" customFormat="1" ht="13.5">
      <c r="A57" s="349" t="s">
        <v>647</v>
      </c>
      <c r="B57" s="163"/>
      <c r="C57" s="317"/>
      <c r="D57" s="163"/>
      <c r="E57" s="163"/>
      <c r="F57" s="250">
        <v>5000</v>
      </c>
    </row>
    <row r="58" spans="1:6" s="25" customFormat="1" ht="13.5">
      <c r="A58" s="350" t="s">
        <v>648</v>
      </c>
      <c r="B58" s="167">
        <v>5000</v>
      </c>
      <c r="C58" s="327" t="s">
        <v>144</v>
      </c>
      <c r="D58" s="167">
        <v>5000</v>
      </c>
      <c r="E58" s="167"/>
      <c r="F58" s="168">
        <f>F57-D58</f>
        <v>0</v>
      </c>
    </row>
    <row r="59" spans="1:6" s="25" customFormat="1" ht="14.25" thickBot="1">
      <c r="A59" s="348" t="s">
        <v>1126</v>
      </c>
      <c r="B59" s="170">
        <v>4500</v>
      </c>
      <c r="C59" s="318" t="s">
        <v>157</v>
      </c>
      <c r="D59" s="170"/>
      <c r="E59" s="170">
        <v>4500</v>
      </c>
      <c r="F59" s="171"/>
    </row>
    <row r="60" spans="1:6" s="25" customFormat="1" ht="13.5">
      <c r="A60" s="349" t="s">
        <v>1328</v>
      </c>
      <c r="B60" s="163"/>
      <c r="C60" s="317"/>
      <c r="D60" s="163"/>
      <c r="E60" s="163"/>
      <c r="F60" s="250">
        <v>5000</v>
      </c>
    </row>
    <row r="61" spans="1:6" s="25" customFormat="1" ht="14.25" thickBot="1">
      <c r="A61" s="348" t="s">
        <v>1329</v>
      </c>
      <c r="B61" s="170">
        <v>5000</v>
      </c>
      <c r="C61" s="318" t="s">
        <v>144</v>
      </c>
      <c r="D61" s="170">
        <v>5000</v>
      </c>
      <c r="E61" s="170"/>
      <c r="F61" s="171">
        <f>F60-D61</f>
        <v>0</v>
      </c>
    </row>
    <row r="62" spans="1:6" s="25" customFormat="1" ht="13.5">
      <c r="A62" s="349" t="s">
        <v>857</v>
      </c>
      <c r="B62" s="163"/>
      <c r="C62" s="317"/>
      <c r="D62" s="163"/>
      <c r="E62" s="163"/>
      <c r="F62" s="164">
        <v>5000</v>
      </c>
    </row>
    <row r="63" spans="1:6" s="25" customFormat="1" ht="13.5">
      <c r="A63" s="350" t="s">
        <v>378</v>
      </c>
      <c r="B63" s="167">
        <v>770</v>
      </c>
      <c r="C63" s="327" t="s">
        <v>157</v>
      </c>
      <c r="D63" s="167"/>
      <c r="E63" s="167">
        <v>770</v>
      </c>
      <c r="F63" s="168"/>
    </row>
    <row r="64" spans="1:6" s="25" customFormat="1" ht="14.25" thickBot="1">
      <c r="A64" s="348" t="s">
        <v>396</v>
      </c>
      <c r="B64" s="170">
        <v>5000</v>
      </c>
      <c r="C64" s="318" t="s">
        <v>157</v>
      </c>
      <c r="D64" s="170"/>
      <c r="E64" s="170">
        <v>5000</v>
      </c>
      <c r="F64" s="171"/>
    </row>
    <row r="65" spans="1:6" s="25" customFormat="1" ht="13.5">
      <c r="A65" s="349" t="s">
        <v>1047</v>
      </c>
      <c r="B65" s="163"/>
      <c r="C65" s="317"/>
      <c r="D65" s="163"/>
      <c r="E65" s="163"/>
      <c r="F65" s="250">
        <v>5000</v>
      </c>
    </row>
    <row r="66" spans="1:6" s="25" customFormat="1" ht="14.25" thickBot="1">
      <c r="A66" s="350" t="s">
        <v>1048</v>
      </c>
      <c r="B66" s="167">
        <v>5000</v>
      </c>
      <c r="C66" s="327" t="s">
        <v>144</v>
      </c>
      <c r="D66" s="167">
        <v>5000</v>
      </c>
      <c r="E66" s="167"/>
      <c r="F66" s="168">
        <f>F65-D66</f>
        <v>0</v>
      </c>
    </row>
    <row r="67" spans="1:6" s="25" customFormat="1" ht="13.5">
      <c r="A67" s="349" t="s">
        <v>401</v>
      </c>
      <c r="B67" s="163"/>
      <c r="C67" s="317"/>
      <c r="D67" s="163"/>
      <c r="E67" s="163"/>
      <c r="F67" s="250">
        <v>5000</v>
      </c>
    </row>
    <row r="68" spans="1:6" s="25" customFormat="1" ht="13.5">
      <c r="A68" s="350" t="s">
        <v>402</v>
      </c>
      <c r="B68" s="167">
        <v>5000</v>
      </c>
      <c r="C68" s="327" t="s">
        <v>144</v>
      </c>
      <c r="D68" s="167">
        <v>5000</v>
      </c>
      <c r="E68" s="167"/>
      <c r="F68" s="168">
        <f>F67-D68</f>
        <v>0</v>
      </c>
    </row>
    <row r="69" spans="1:6" s="25" customFormat="1" ht="13.5">
      <c r="A69" s="350" t="s">
        <v>1613</v>
      </c>
      <c r="B69" s="167">
        <v>5000</v>
      </c>
      <c r="C69" s="327" t="s">
        <v>157</v>
      </c>
      <c r="D69" s="167"/>
      <c r="E69" s="167">
        <v>5000</v>
      </c>
      <c r="F69" s="168"/>
    </row>
    <row r="70" spans="1:6" s="25" customFormat="1" ht="14.25" thickBot="1">
      <c r="A70" s="348" t="s">
        <v>756</v>
      </c>
      <c r="B70" s="170">
        <v>4500</v>
      </c>
      <c r="C70" s="318" t="s">
        <v>157</v>
      </c>
      <c r="D70" s="170"/>
      <c r="E70" s="170">
        <v>4500</v>
      </c>
      <c r="F70" s="171"/>
    </row>
    <row r="71" spans="1:6" s="25" customFormat="1" ht="13.5">
      <c r="A71" s="351" t="s">
        <v>1390</v>
      </c>
      <c r="B71" s="167"/>
      <c r="C71" s="327"/>
      <c r="D71" s="167"/>
      <c r="E71" s="167"/>
      <c r="F71" s="325">
        <v>5000</v>
      </c>
    </row>
    <row r="72" spans="1:6" s="25" customFormat="1" ht="14.25" thickBot="1">
      <c r="A72" s="350" t="s">
        <v>1391</v>
      </c>
      <c r="B72" s="167">
        <v>5000</v>
      </c>
      <c r="C72" s="327" t="s">
        <v>144</v>
      </c>
      <c r="D72" s="167">
        <v>5000</v>
      </c>
      <c r="E72" s="167"/>
      <c r="F72" s="168">
        <f>F71-D72</f>
        <v>0</v>
      </c>
    </row>
    <row r="73" spans="1:6" s="25" customFormat="1" ht="13.5">
      <c r="A73" s="349" t="s">
        <v>1332</v>
      </c>
      <c r="B73" s="163"/>
      <c r="C73" s="317"/>
      <c r="D73" s="163"/>
      <c r="E73" s="163"/>
      <c r="F73" s="250">
        <v>5000</v>
      </c>
    </row>
    <row r="74" spans="1:6" s="25" customFormat="1" ht="14.25" thickBot="1">
      <c r="A74" s="348" t="s">
        <v>1333</v>
      </c>
      <c r="B74" s="170">
        <v>5000</v>
      </c>
      <c r="C74" s="318" t="s">
        <v>144</v>
      </c>
      <c r="D74" s="170">
        <v>5000</v>
      </c>
      <c r="E74" s="170"/>
      <c r="F74" s="171">
        <f>F73-D74</f>
        <v>0</v>
      </c>
    </row>
    <row r="75" spans="1:6" s="25" customFormat="1" ht="13.5">
      <c r="A75" s="349" t="s">
        <v>755</v>
      </c>
      <c r="B75" s="163"/>
      <c r="C75" s="317"/>
      <c r="D75" s="163"/>
      <c r="E75" s="163"/>
      <c r="F75" s="164">
        <v>5000</v>
      </c>
    </row>
    <row r="76" spans="1:6" s="25" customFormat="1" ht="14.25" thickBot="1">
      <c r="A76" s="348" t="s">
        <v>756</v>
      </c>
      <c r="B76" s="170">
        <v>4500</v>
      </c>
      <c r="C76" s="318" t="s">
        <v>157</v>
      </c>
      <c r="D76" s="170"/>
      <c r="E76" s="170">
        <v>4500</v>
      </c>
      <c r="F76" s="171"/>
    </row>
    <row r="77" spans="1:6" s="25" customFormat="1" ht="13.5">
      <c r="A77" s="349" t="s">
        <v>860</v>
      </c>
      <c r="B77" s="163"/>
      <c r="C77" s="317"/>
      <c r="D77" s="163"/>
      <c r="E77" s="163"/>
      <c r="F77" s="250">
        <v>5000</v>
      </c>
    </row>
    <row r="78" spans="1:6" s="25" customFormat="1" ht="14.25" thickBot="1">
      <c r="A78" s="348" t="s">
        <v>861</v>
      </c>
      <c r="B78" s="170">
        <v>5000</v>
      </c>
      <c r="C78" s="318" t="s">
        <v>144</v>
      </c>
      <c r="D78" s="170">
        <v>5000</v>
      </c>
      <c r="E78" s="170"/>
      <c r="F78" s="171">
        <f>F77-D78</f>
        <v>0</v>
      </c>
    </row>
    <row r="79" spans="1:6" s="25" customFormat="1" ht="13.5">
      <c r="A79" s="349" t="s">
        <v>600</v>
      </c>
      <c r="B79" s="163"/>
      <c r="C79" s="317"/>
      <c r="D79" s="163"/>
      <c r="E79" s="163"/>
      <c r="F79" s="164">
        <v>5000</v>
      </c>
    </row>
    <row r="80" spans="1:6" s="25" customFormat="1" ht="13.5">
      <c r="A80" s="350" t="s">
        <v>601</v>
      </c>
      <c r="B80" s="167">
        <v>2000</v>
      </c>
      <c r="C80" s="327" t="s">
        <v>157</v>
      </c>
      <c r="D80" s="167"/>
      <c r="E80" s="167">
        <v>2000</v>
      </c>
      <c r="F80" s="168"/>
    </row>
    <row r="81" spans="1:6" s="25" customFormat="1" ht="14.25" thickBot="1">
      <c r="A81" s="350" t="s">
        <v>1129</v>
      </c>
      <c r="B81" s="167">
        <v>4500</v>
      </c>
      <c r="C81" s="327" t="s">
        <v>157</v>
      </c>
      <c r="D81" s="167"/>
      <c r="E81" s="167">
        <v>4500</v>
      </c>
      <c r="F81" s="168"/>
    </row>
    <row r="82" spans="1:6" s="25" customFormat="1" ht="13.5">
      <c r="A82" s="349" t="s">
        <v>391</v>
      </c>
      <c r="B82" s="163"/>
      <c r="C82" s="317"/>
      <c r="D82" s="163"/>
      <c r="E82" s="163"/>
      <c r="F82" s="164">
        <v>5000</v>
      </c>
    </row>
    <row r="83" spans="1:6" s="25" customFormat="1" ht="13.5">
      <c r="A83" s="350" t="s">
        <v>378</v>
      </c>
      <c r="B83" s="167">
        <v>770</v>
      </c>
      <c r="C83" s="327" t="s">
        <v>157</v>
      </c>
      <c r="D83" s="167"/>
      <c r="E83" s="167">
        <v>770</v>
      </c>
      <c r="F83" s="168"/>
    </row>
    <row r="84" spans="1:6" s="25" customFormat="1" ht="14.25" thickBot="1">
      <c r="A84" s="348" t="s">
        <v>1127</v>
      </c>
      <c r="B84" s="170">
        <v>4500</v>
      </c>
      <c r="C84" s="318" t="s">
        <v>157</v>
      </c>
      <c r="D84" s="170"/>
      <c r="E84" s="170">
        <v>4500</v>
      </c>
      <c r="F84" s="171"/>
    </row>
    <row r="85" spans="1:6" s="25" customFormat="1" ht="13.5">
      <c r="A85" s="351" t="s">
        <v>578</v>
      </c>
      <c r="B85" s="167"/>
      <c r="C85" s="327"/>
      <c r="D85" s="167"/>
      <c r="E85" s="167"/>
      <c r="F85" s="325">
        <v>5000</v>
      </c>
    </row>
    <row r="86" spans="1:6" s="25" customFormat="1" ht="14.25" thickBot="1">
      <c r="A86" s="348" t="s">
        <v>579</v>
      </c>
      <c r="B86" s="170">
        <v>5000</v>
      </c>
      <c r="C86" s="318" t="s">
        <v>144</v>
      </c>
      <c r="D86" s="170">
        <v>5000</v>
      </c>
      <c r="E86" s="170"/>
      <c r="F86" s="171">
        <f>F85-D86</f>
        <v>0</v>
      </c>
    </row>
    <row r="87" spans="1:6" s="25" customFormat="1" ht="13.5">
      <c r="A87" s="351" t="s">
        <v>286</v>
      </c>
      <c r="B87" s="167"/>
      <c r="C87" s="327"/>
      <c r="D87" s="167"/>
      <c r="E87" s="167"/>
      <c r="F87" s="325">
        <v>5000</v>
      </c>
    </row>
    <row r="88" spans="1:6" s="25" customFormat="1" ht="14.25" thickBot="1">
      <c r="A88" s="350" t="s">
        <v>287</v>
      </c>
      <c r="B88" s="167">
        <v>5000</v>
      </c>
      <c r="C88" s="327" t="s">
        <v>144</v>
      </c>
      <c r="D88" s="167">
        <v>5000</v>
      </c>
      <c r="E88" s="167"/>
      <c r="F88" s="168">
        <f>F87-D88</f>
        <v>0</v>
      </c>
    </row>
    <row r="89" spans="1:6" s="25" customFormat="1" ht="13.5">
      <c r="A89" s="349" t="s">
        <v>1424</v>
      </c>
      <c r="B89" s="163"/>
      <c r="C89" s="317"/>
      <c r="D89" s="163"/>
      <c r="E89" s="163"/>
      <c r="F89" s="250">
        <v>5000</v>
      </c>
    </row>
    <row r="90" spans="1:6" s="25" customFormat="1" ht="14.25" thickBot="1">
      <c r="A90" s="348" t="s">
        <v>1425</v>
      </c>
      <c r="B90" s="170">
        <v>3037.5</v>
      </c>
      <c r="C90" s="318" t="s">
        <v>144</v>
      </c>
      <c r="D90" s="170">
        <v>3037.5</v>
      </c>
      <c r="E90" s="170"/>
      <c r="F90" s="171">
        <f>F89-D90</f>
        <v>1962.5</v>
      </c>
    </row>
    <row r="91" spans="1:6" s="25" customFormat="1" ht="13.5">
      <c r="A91" s="349" t="s">
        <v>678</v>
      </c>
      <c r="B91" s="163"/>
      <c r="C91" s="317"/>
      <c r="D91" s="163"/>
      <c r="E91" s="163"/>
      <c r="F91" s="250">
        <v>5000</v>
      </c>
    </row>
    <row r="92" spans="1:6" s="25" customFormat="1" ht="14.25" thickBot="1">
      <c r="A92" s="348" t="s">
        <v>679</v>
      </c>
      <c r="B92" s="170">
        <v>2674</v>
      </c>
      <c r="C92" s="318" t="s">
        <v>144</v>
      </c>
      <c r="D92" s="170">
        <v>2674</v>
      </c>
      <c r="E92" s="170"/>
      <c r="F92" s="171">
        <f>F91-D92</f>
        <v>2326</v>
      </c>
    </row>
    <row r="93" spans="1:6" s="25" customFormat="1" ht="13.5">
      <c r="A93" s="349" t="s">
        <v>518</v>
      </c>
      <c r="B93" s="163"/>
      <c r="C93" s="317"/>
      <c r="D93" s="163"/>
      <c r="E93" s="163"/>
      <c r="F93" s="250">
        <v>5000</v>
      </c>
    </row>
    <row r="94" spans="1:6" s="25" customFormat="1" ht="14.25" thickBot="1">
      <c r="A94" s="348" t="s">
        <v>519</v>
      </c>
      <c r="B94" s="170">
        <v>5000</v>
      </c>
      <c r="C94" s="318" t="s">
        <v>144</v>
      </c>
      <c r="D94" s="170">
        <v>5000</v>
      </c>
      <c r="E94" s="170"/>
      <c r="F94" s="171">
        <f>F93-D94</f>
        <v>0</v>
      </c>
    </row>
    <row r="95" spans="1:6" s="25" customFormat="1" ht="13.5">
      <c r="A95" s="349" t="s">
        <v>1400</v>
      </c>
      <c r="B95" s="163"/>
      <c r="C95" s="317"/>
      <c r="D95" s="163"/>
      <c r="E95" s="163"/>
      <c r="F95" s="250">
        <v>5000</v>
      </c>
    </row>
    <row r="96" spans="1:6" s="25" customFormat="1" ht="14.25" thickBot="1">
      <c r="A96" s="348" t="s">
        <v>1401</v>
      </c>
      <c r="B96" s="170">
        <v>5000</v>
      </c>
      <c r="C96" s="318" t="s">
        <v>144</v>
      </c>
      <c r="D96" s="170">
        <v>5000</v>
      </c>
      <c r="E96" s="170"/>
      <c r="F96" s="171">
        <f>F95-D96</f>
        <v>0</v>
      </c>
    </row>
    <row r="97" spans="1:6" s="25" customFormat="1" ht="13.5">
      <c r="A97" s="351" t="s">
        <v>1132</v>
      </c>
      <c r="B97" s="167"/>
      <c r="C97" s="327"/>
      <c r="D97" s="167"/>
      <c r="E97" s="167"/>
      <c r="F97" s="168">
        <v>5000</v>
      </c>
    </row>
    <row r="98" spans="1:6" s="25" customFormat="1" ht="14.25" thickBot="1">
      <c r="A98" s="350" t="s">
        <v>1129</v>
      </c>
      <c r="B98" s="167">
        <v>4500</v>
      </c>
      <c r="C98" s="327" t="s">
        <v>157</v>
      </c>
      <c r="D98" s="167"/>
      <c r="E98" s="167">
        <v>4500</v>
      </c>
      <c r="F98" s="168"/>
    </row>
    <row r="99" spans="1:6" s="25" customFormat="1" ht="13.5">
      <c r="A99" s="349" t="s">
        <v>611</v>
      </c>
      <c r="B99" s="163"/>
      <c r="C99" s="317"/>
      <c r="D99" s="163"/>
      <c r="E99" s="163"/>
      <c r="F99" s="164">
        <v>5000</v>
      </c>
    </row>
    <row r="100" spans="1:6" s="25" customFormat="1" ht="14.25" thickBot="1">
      <c r="A100" s="348" t="s">
        <v>612</v>
      </c>
      <c r="B100" s="170">
        <v>2000</v>
      </c>
      <c r="C100" s="318" t="s">
        <v>157</v>
      </c>
      <c r="D100" s="170"/>
      <c r="E100" s="170">
        <v>2000</v>
      </c>
      <c r="F100" s="171"/>
    </row>
    <row r="101" spans="1:6" s="25" customFormat="1" ht="13.5">
      <c r="A101" s="349" t="s">
        <v>371</v>
      </c>
      <c r="B101" s="163"/>
      <c r="C101" s="317"/>
      <c r="D101" s="163"/>
      <c r="E101" s="163"/>
      <c r="F101" s="164">
        <v>5000</v>
      </c>
    </row>
    <row r="102" spans="1:6" s="25" customFormat="1" ht="14.25" thickBot="1">
      <c r="A102" s="350" t="s">
        <v>154</v>
      </c>
      <c r="B102" s="167">
        <v>6900</v>
      </c>
      <c r="C102" s="327" t="s">
        <v>157</v>
      </c>
      <c r="D102" s="167"/>
      <c r="E102" s="167">
        <v>6900</v>
      </c>
      <c r="F102" s="168"/>
    </row>
    <row r="103" spans="1:6" s="25" customFormat="1" ht="13.5">
      <c r="A103" s="349" t="s">
        <v>649</v>
      </c>
      <c r="B103" s="163"/>
      <c r="C103" s="317"/>
      <c r="D103" s="163"/>
      <c r="E103" s="163"/>
      <c r="F103" s="250">
        <v>5000</v>
      </c>
    </row>
    <row r="104" spans="1:6" s="25" customFormat="1" ht="13.5">
      <c r="A104" s="350" t="s">
        <v>650</v>
      </c>
      <c r="B104" s="167">
        <v>2000</v>
      </c>
      <c r="C104" s="327" t="s">
        <v>157</v>
      </c>
      <c r="D104" s="167"/>
      <c r="E104" s="167">
        <v>2000</v>
      </c>
      <c r="F104" s="168"/>
    </row>
    <row r="105" spans="1:6" s="25" customFormat="1" ht="14.25" thickBot="1">
      <c r="A105" s="348" t="s">
        <v>670</v>
      </c>
      <c r="B105" s="170">
        <v>4600</v>
      </c>
      <c r="C105" s="318" t="s">
        <v>144</v>
      </c>
      <c r="D105" s="170">
        <v>4600</v>
      </c>
      <c r="E105" s="170"/>
      <c r="F105" s="171">
        <f>F103-D105</f>
        <v>400</v>
      </c>
    </row>
    <row r="106" spans="1:6" s="25" customFormat="1" ht="13.5">
      <c r="A106" s="351" t="s">
        <v>254</v>
      </c>
      <c r="B106" s="167"/>
      <c r="C106" s="327"/>
      <c r="D106" s="167"/>
      <c r="E106" s="167"/>
      <c r="F106" s="325">
        <v>5000</v>
      </c>
    </row>
    <row r="107" spans="1:6" s="25" customFormat="1" ht="14.25" thickBot="1">
      <c r="A107" s="350" t="s">
        <v>255</v>
      </c>
      <c r="B107" s="167">
        <v>5000</v>
      </c>
      <c r="C107" s="327" t="s">
        <v>144</v>
      </c>
      <c r="D107" s="167">
        <v>5000</v>
      </c>
      <c r="E107" s="167"/>
      <c r="F107" s="168">
        <f>F106-D107</f>
        <v>0</v>
      </c>
    </row>
    <row r="108" spans="1:6" s="25" customFormat="1" ht="13.5">
      <c r="A108" s="349" t="s">
        <v>379</v>
      </c>
      <c r="B108" s="163"/>
      <c r="C108" s="317"/>
      <c r="D108" s="163"/>
      <c r="E108" s="163"/>
      <c r="F108" s="250">
        <v>5000</v>
      </c>
    </row>
    <row r="109" spans="1:6" s="25" customFormat="1" ht="13.5">
      <c r="A109" s="350" t="s">
        <v>380</v>
      </c>
      <c r="B109" s="167">
        <v>3965</v>
      </c>
      <c r="C109" s="327" t="s">
        <v>144</v>
      </c>
      <c r="D109" s="167">
        <v>3965</v>
      </c>
      <c r="E109" s="167"/>
      <c r="F109" s="325">
        <f>F108-D109</f>
        <v>1035</v>
      </c>
    </row>
    <row r="110" spans="1:6" s="25" customFormat="1" ht="13.5">
      <c r="A110" s="350" t="s">
        <v>614</v>
      </c>
      <c r="B110" s="167">
        <v>1625</v>
      </c>
      <c r="C110" s="327" t="s">
        <v>157</v>
      </c>
      <c r="D110" s="167"/>
      <c r="E110" s="167">
        <v>1625</v>
      </c>
      <c r="F110" s="168"/>
    </row>
    <row r="111" spans="1:6" s="25" customFormat="1" ht="13.5">
      <c r="A111" s="350" t="s">
        <v>707</v>
      </c>
      <c r="B111" s="167">
        <v>11500</v>
      </c>
      <c r="C111" s="327" t="s">
        <v>157</v>
      </c>
      <c r="D111" s="167"/>
      <c r="E111" s="167">
        <v>11500</v>
      </c>
      <c r="F111" s="168"/>
    </row>
    <row r="112" spans="1:6" s="25" customFormat="1" ht="14.25" thickBot="1">
      <c r="A112" s="348" t="s">
        <v>1624</v>
      </c>
      <c r="B112" s="170">
        <v>5000</v>
      </c>
      <c r="C112" s="318" t="s">
        <v>144</v>
      </c>
      <c r="D112" s="170">
        <v>5000</v>
      </c>
      <c r="E112" s="170"/>
      <c r="F112" s="412">
        <f>F109-D112</f>
        <v>-3965</v>
      </c>
    </row>
    <row r="113" spans="1:6" s="25" customFormat="1" ht="13.5">
      <c r="A113" s="351" t="s">
        <v>1066</v>
      </c>
      <c r="B113" s="167"/>
      <c r="C113" s="327"/>
      <c r="D113" s="167"/>
      <c r="E113" s="167"/>
      <c r="F113" s="325">
        <v>5000</v>
      </c>
    </row>
    <row r="114" spans="1:6" s="25" customFormat="1" ht="14.25" thickBot="1">
      <c r="A114" s="350" t="s">
        <v>1067</v>
      </c>
      <c r="B114" s="167">
        <v>4500</v>
      </c>
      <c r="C114" s="327" t="s">
        <v>144</v>
      </c>
      <c r="D114" s="167">
        <v>4500</v>
      </c>
      <c r="E114" s="167"/>
      <c r="F114" s="168">
        <f>F113-D114</f>
        <v>500</v>
      </c>
    </row>
    <row r="115" spans="1:6" s="25" customFormat="1" ht="13.5">
      <c r="A115" s="349" t="s">
        <v>1097</v>
      </c>
      <c r="B115" s="163"/>
      <c r="C115" s="317"/>
      <c r="D115" s="163"/>
      <c r="E115" s="163"/>
      <c r="F115" s="250">
        <v>5000</v>
      </c>
    </row>
    <row r="116" spans="1:6" s="25" customFormat="1" ht="14.25" thickBot="1">
      <c r="A116" s="348" t="s">
        <v>1067</v>
      </c>
      <c r="B116" s="170">
        <v>4500</v>
      </c>
      <c r="C116" s="318" t="s">
        <v>144</v>
      </c>
      <c r="D116" s="170">
        <v>4500</v>
      </c>
      <c r="E116" s="170"/>
      <c r="F116" s="171">
        <f>F115-D116</f>
        <v>500</v>
      </c>
    </row>
    <row r="117" spans="1:6" s="25" customFormat="1" ht="13.5">
      <c r="A117" s="349" t="s">
        <v>1133</v>
      </c>
      <c r="B117" s="163"/>
      <c r="C117" s="317"/>
      <c r="D117" s="163"/>
      <c r="E117" s="163"/>
      <c r="F117" s="250">
        <v>5000</v>
      </c>
    </row>
    <row r="118" spans="1:6" s="25" customFormat="1" ht="14.25" thickBot="1">
      <c r="A118" s="348" t="s">
        <v>1134</v>
      </c>
      <c r="B118" s="170">
        <v>4500</v>
      </c>
      <c r="C118" s="318" t="s">
        <v>144</v>
      </c>
      <c r="D118" s="170">
        <v>4500</v>
      </c>
      <c r="E118" s="170"/>
      <c r="F118" s="171">
        <f>F117-D118</f>
        <v>500</v>
      </c>
    </row>
    <row r="119" spans="1:6" s="25" customFormat="1" ht="13.5">
      <c r="A119" s="351" t="s">
        <v>598</v>
      </c>
      <c r="B119" s="167"/>
      <c r="C119" s="327"/>
      <c r="D119" s="167"/>
      <c r="E119" s="167"/>
      <c r="F119" s="325">
        <v>5000</v>
      </c>
    </row>
    <row r="120" spans="1:6" s="25" customFormat="1" ht="14.25" thickBot="1">
      <c r="A120" s="348" t="s">
        <v>599</v>
      </c>
      <c r="B120" s="170">
        <v>5000</v>
      </c>
      <c r="C120" s="318" t="s">
        <v>144</v>
      </c>
      <c r="D120" s="170">
        <v>5000</v>
      </c>
      <c r="E120" s="170"/>
      <c r="F120" s="171">
        <f>F119-D120</f>
        <v>0</v>
      </c>
    </row>
    <row r="121" spans="1:6" s="25" customFormat="1" ht="13.5">
      <c r="A121" s="349" t="s">
        <v>1155</v>
      </c>
      <c r="B121" s="163"/>
      <c r="C121" s="317"/>
      <c r="D121" s="163"/>
      <c r="E121" s="163"/>
      <c r="F121" s="250">
        <v>5000</v>
      </c>
    </row>
    <row r="122" spans="1:6" s="25" customFormat="1" ht="14.25" thickBot="1">
      <c r="A122" s="348" t="s">
        <v>1067</v>
      </c>
      <c r="B122" s="170">
        <v>4500</v>
      </c>
      <c r="C122" s="318" t="s">
        <v>144</v>
      </c>
      <c r="D122" s="170">
        <v>4500</v>
      </c>
      <c r="E122" s="170"/>
      <c r="F122" s="171">
        <f>F121-D122</f>
        <v>500</v>
      </c>
    </row>
    <row r="123" spans="1:6" s="25" customFormat="1" ht="13.5">
      <c r="A123" s="165" t="s">
        <v>145</v>
      </c>
      <c r="B123" s="166"/>
      <c r="C123" s="319"/>
      <c r="D123" s="166"/>
      <c r="E123" s="167"/>
      <c r="F123" s="325">
        <v>5000</v>
      </c>
    </row>
    <row r="124" spans="1:6" s="25" customFormat="1" ht="14.25" thickBot="1">
      <c r="A124" s="169" t="s">
        <v>146</v>
      </c>
      <c r="B124" s="170">
        <v>5000</v>
      </c>
      <c r="C124" s="318" t="s">
        <v>144</v>
      </c>
      <c r="D124" s="170">
        <v>5000</v>
      </c>
      <c r="E124" s="170"/>
      <c r="F124" s="171">
        <f>F123-D124</f>
        <v>0</v>
      </c>
    </row>
    <row r="125" spans="1:6" s="25" customFormat="1" ht="13.5">
      <c r="A125" s="162" t="s">
        <v>705</v>
      </c>
      <c r="B125" s="163"/>
      <c r="C125" s="317"/>
      <c r="D125" s="163"/>
      <c r="E125" s="163"/>
      <c r="F125" s="250">
        <v>5000</v>
      </c>
    </row>
    <row r="126" spans="1:6" s="25" customFormat="1" ht="14.25" thickBot="1">
      <c r="A126" s="326" t="s">
        <v>706</v>
      </c>
      <c r="B126" s="167">
        <v>5000</v>
      </c>
      <c r="C126" s="327" t="s">
        <v>144</v>
      </c>
      <c r="D126" s="167">
        <v>5000</v>
      </c>
      <c r="E126" s="167"/>
      <c r="F126" s="168">
        <f>F125-D126</f>
        <v>0</v>
      </c>
    </row>
    <row r="127" spans="1:6" s="25" customFormat="1" ht="13.5">
      <c r="A127" s="162" t="s">
        <v>866</v>
      </c>
      <c r="B127" s="163"/>
      <c r="C127" s="317"/>
      <c r="D127" s="163"/>
      <c r="E127" s="163"/>
      <c r="F127" s="250">
        <v>5000</v>
      </c>
    </row>
    <row r="128" spans="1:6" s="25" customFormat="1" ht="13.5">
      <c r="A128" s="326" t="s">
        <v>867</v>
      </c>
      <c r="B128" s="167">
        <v>2565</v>
      </c>
      <c r="C128" s="327" t="s">
        <v>144</v>
      </c>
      <c r="D128" s="167">
        <v>2565</v>
      </c>
      <c r="E128" s="167"/>
      <c r="F128" s="325">
        <f>F127-D128</f>
        <v>2435</v>
      </c>
    </row>
    <row r="129" spans="1:6" s="25" customFormat="1" ht="14.25" thickBot="1">
      <c r="A129" s="169" t="s">
        <v>1604</v>
      </c>
      <c r="B129" s="170">
        <v>1300</v>
      </c>
      <c r="C129" s="318" t="s">
        <v>144</v>
      </c>
      <c r="D129" s="170">
        <v>1300</v>
      </c>
      <c r="E129" s="170"/>
      <c r="F129" s="171">
        <f>F128-D129</f>
        <v>1135</v>
      </c>
    </row>
    <row r="130" spans="1:6" s="25" customFormat="1" ht="13.5">
      <c r="A130" s="165" t="s">
        <v>862</v>
      </c>
      <c r="B130" s="167"/>
      <c r="C130" s="327"/>
      <c r="D130" s="167"/>
      <c r="E130" s="167"/>
      <c r="F130" s="168">
        <v>5000</v>
      </c>
    </row>
    <row r="131" spans="1:6" s="25" customFormat="1" ht="14.25" thickBot="1">
      <c r="A131" s="326" t="s">
        <v>378</v>
      </c>
      <c r="B131" s="167">
        <v>1540</v>
      </c>
      <c r="C131" s="327" t="s">
        <v>157</v>
      </c>
      <c r="D131" s="167"/>
      <c r="E131" s="167">
        <v>1540</v>
      </c>
      <c r="F131" s="168"/>
    </row>
    <row r="132" spans="1:6" s="25" customFormat="1" ht="13.5">
      <c r="A132" s="162" t="s">
        <v>246</v>
      </c>
      <c r="B132" s="163"/>
      <c r="C132" s="317"/>
      <c r="D132" s="163"/>
      <c r="E132" s="163"/>
      <c r="F132" s="250">
        <v>5000</v>
      </c>
    </row>
    <row r="133" spans="1:6" s="25" customFormat="1" ht="13.5">
      <c r="A133" s="326" t="s">
        <v>247</v>
      </c>
      <c r="B133" s="167">
        <v>5000</v>
      </c>
      <c r="C133" s="327" t="s">
        <v>144</v>
      </c>
      <c r="D133" s="167">
        <v>5000</v>
      </c>
      <c r="E133" s="167"/>
      <c r="F133" s="168">
        <f>F132-D133</f>
        <v>0</v>
      </c>
    </row>
    <row r="134" spans="1:6" s="25" customFormat="1" ht="14.25" thickBot="1">
      <c r="A134" s="169" t="s">
        <v>1143</v>
      </c>
      <c r="B134" s="170">
        <v>1100</v>
      </c>
      <c r="C134" s="318" t="s">
        <v>157</v>
      </c>
      <c r="D134" s="170"/>
      <c r="E134" s="170">
        <v>1100</v>
      </c>
      <c r="F134" s="171"/>
    </row>
    <row r="135" spans="1:6" s="25" customFormat="1" ht="13.5">
      <c r="A135" s="162" t="s">
        <v>1397</v>
      </c>
      <c r="B135" s="163"/>
      <c r="C135" s="317"/>
      <c r="D135" s="163"/>
      <c r="E135" s="163"/>
      <c r="F135" s="250">
        <v>5000</v>
      </c>
    </row>
    <row r="136" spans="1:6" s="25" customFormat="1" ht="14.25" thickBot="1">
      <c r="A136" s="169" t="s">
        <v>1398</v>
      </c>
      <c r="B136" s="170">
        <v>4000</v>
      </c>
      <c r="C136" s="318" t="s">
        <v>144</v>
      </c>
      <c r="D136" s="170">
        <v>4000</v>
      </c>
      <c r="E136" s="170"/>
      <c r="F136" s="171">
        <f>F135-D136</f>
        <v>1000</v>
      </c>
    </row>
    <row r="137" spans="1:6" s="25" customFormat="1" ht="13.5">
      <c r="A137" s="165" t="s">
        <v>576</v>
      </c>
      <c r="B137" s="167"/>
      <c r="C137" s="327"/>
      <c r="D137" s="167"/>
      <c r="E137" s="167"/>
      <c r="F137" s="325">
        <v>5000</v>
      </c>
    </row>
    <row r="138" spans="1:6" s="25" customFormat="1" ht="14.25" thickBot="1">
      <c r="A138" s="169" t="s">
        <v>577</v>
      </c>
      <c r="B138" s="170">
        <v>4700</v>
      </c>
      <c r="C138" s="318" t="s">
        <v>144</v>
      </c>
      <c r="D138" s="170">
        <v>4700</v>
      </c>
      <c r="E138" s="170"/>
      <c r="F138" s="171">
        <f>F137-D138</f>
        <v>300</v>
      </c>
    </row>
    <row r="139" spans="1:6" s="25" customFormat="1" ht="13.5">
      <c r="A139" s="162" t="s">
        <v>153</v>
      </c>
      <c r="B139" s="163"/>
      <c r="C139" s="317"/>
      <c r="D139" s="163"/>
      <c r="E139" s="163"/>
      <c r="F139" s="250">
        <v>5000</v>
      </c>
    </row>
    <row r="140" spans="1:6" s="25" customFormat="1" ht="13.5">
      <c r="A140" s="326" t="s">
        <v>154</v>
      </c>
      <c r="B140" s="167">
        <v>5000</v>
      </c>
      <c r="C140" s="327" t="s">
        <v>144</v>
      </c>
      <c r="D140" s="167">
        <v>5000</v>
      </c>
      <c r="E140" s="167"/>
      <c r="F140" s="168">
        <f>F139-D140</f>
        <v>0</v>
      </c>
    </row>
    <row r="141" spans="1:6" s="25" customFormat="1" ht="13.5">
      <c r="A141" s="326" t="s">
        <v>158</v>
      </c>
      <c r="B141" s="167">
        <v>1800</v>
      </c>
      <c r="C141" s="327" t="s">
        <v>157</v>
      </c>
      <c r="D141" s="167"/>
      <c r="E141" s="167">
        <v>1800</v>
      </c>
      <c r="F141" s="168"/>
    </row>
    <row r="142" spans="1:6" s="25" customFormat="1" ht="14.25" thickBot="1">
      <c r="A142" s="169" t="s">
        <v>167</v>
      </c>
      <c r="B142" s="170">
        <v>5000</v>
      </c>
      <c r="C142" s="318" t="s">
        <v>157</v>
      </c>
      <c r="D142" s="170"/>
      <c r="E142" s="170">
        <v>5000</v>
      </c>
      <c r="F142" s="171"/>
    </row>
    <row r="143" spans="1:6" s="25" customFormat="1" ht="13.5">
      <c r="A143" s="162" t="s">
        <v>1645</v>
      </c>
      <c r="B143" s="163"/>
      <c r="C143" s="317"/>
      <c r="D143" s="163"/>
      <c r="E143" s="163"/>
      <c r="F143" s="250">
        <v>5000</v>
      </c>
    </row>
    <row r="144" spans="1:6" s="25" customFormat="1" ht="14.25" thickBot="1">
      <c r="A144" s="169" t="s">
        <v>1646</v>
      </c>
      <c r="B144" s="170">
        <v>5000</v>
      </c>
      <c r="C144" s="318" t="s">
        <v>144</v>
      </c>
      <c r="D144" s="170">
        <v>5000</v>
      </c>
      <c r="E144" s="170"/>
      <c r="F144" s="171">
        <f>F143-D144</f>
        <v>0</v>
      </c>
    </row>
    <row r="145" spans="1:6" s="25" customFormat="1" ht="13.5">
      <c r="A145" s="165" t="s">
        <v>1427</v>
      </c>
      <c r="B145" s="167"/>
      <c r="C145" s="327"/>
      <c r="D145" s="167"/>
      <c r="E145" s="167"/>
      <c r="F145" s="325">
        <v>5000</v>
      </c>
    </row>
    <row r="146" spans="1:6" s="25" customFormat="1" ht="14.25" thickBot="1">
      <c r="A146" s="326" t="s">
        <v>1428</v>
      </c>
      <c r="B146" s="167">
        <v>4500</v>
      </c>
      <c r="C146" s="327" t="s">
        <v>144</v>
      </c>
      <c r="D146" s="167">
        <v>4500</v>
      </c>
      <c r="E146" s="167"/>
      <c r="F146" s="168">
        <f>F145-D146</f>
        <v>500</v>
      </c>
    </row>
    <row r="147" spans="1:6" s="25" customFormat="1" ht="13.5">
      <c r="A147" s="162" t="s">
        <v>1156</v>
      </c>
      <c r="B147" s="163"/>
      <c r="C147" s="317"/>
      <c r="D147" s="163"/>
      <c r="E147" s="163"/>
      <c r="F147" s="250">
        <v>5000</v>
      </c>
    </row>
    <row r="148" spans="1:6" s="25" customFormat="1" ht="14.25" thickBot="1">
      <c r="A148" s="169" t="s">
        <v>1157</v>
      </c>
      <c r="B148" s="170">
        <v>4500</v>
      </c>
      <c r="C148" s="318" t="s">
        <v>144</v>
      </c>
      <c r="D148" s="170">
        <v>4500</v>
      </c>
      <c r="E148" s="170"/>
      <c r="F148" s="171">
        <f>F147-D148</f>
        <v>500</v>
      </c>
    </row>
    <row r="149" spans="1:6" s="25" customFormat="1" ht="13.5">
      <c r="A149" s="165" t="s">
        <v>1007</v>
      </c>
      <c r="B149" s="167"/>
      <c r="C149" s="327"/>
      <c r="D149" s="167"/>
      <c r="E149" s="167"/>
      <c r="F149" s="168">
        <v>5000</v>
      </c>
    </row>
    <row r="150" spans="1:6" s="25" customFormat="1" ht="14.25" thickBot="1">
      <c r="A150" s="326" t="s">
        <v>1008</v>
      </c>
      <c r="B150" s="167">
        <v>20408</v>
      </c>
      <c r="C150" s="327" t="s">
        <v>157</v>
      </c>
      <c r="D150" s="167"/>
      <c r="E150" s="167">
        <v>20408</v>
      </c>
      <c r="F150" s="168"/>
    </row>
    <row r="151" spans="1:6" s="25" customFormat="1" ht="13.5">
      <c r="A151" s="162" t="s">
        <v>234</v>
      </c>
      <c r="B151" s="163"/>
      <c r="C151" s="317"/>
      <c r="D151" s="163"/>
      <c r="E151" s="163"/>
      <c r="F151" s="250">
        <v>5000</v>
      </c>
    </row>
    <row r="152" spans="1:6" s="25" customFormat="1" ht="13.5">
      <c r="A152" s="326" t="s">
        <v>235</v>
      </c>
      <c r="B152" s="167">
        <v>4500</v>
      </c>
      <c r="C152" s="327" t="s">
        <v>144</v>
      </c>
      <c r="D152" s="167">
        <v>4500</v>
      </c>
      <c r="E152" s="167"/>
      <c r="F152" s="168">
        <f>F151-D152</f>
        <v>500</v>
      </c>
    </row>
    <row r="153" spans="1:6" s="25" customFormat="1" ht="14.25" thickBot="1">
      <c r="A153" s="326" t="s">
        <v>852</v>
      </c>
      <c r="B153" s="167">
        <v>4500</v>
      </c>
      <c r="C153" s="327" t="s">
        <v>144</v>
      </c>
      <c r="D153" s="167">
        <v>4500</v>
      </c>
      <c r="E153" s="167"/>
      <c r="F153" s="413">
        <f>F152-D153</f>
        <v>-4000</v>
      </c>
    </row>
    <row r="154" spans="1:6" s="25" customFormat="1" ht="13.5">
      <c r="A154" s="162" t="s">
        <v>864</v>
      </c>
      <c r="B154" s="163"/>
      <c r="C154" s="317"/>
      <c r="D154" s="163"/>
      <c r="E154" s="163"/>
      <c r="F154" s="250">
        <v>5000</v>
      </c>
    </row>
    <row r="155" spans="1:6" s="25" customFormat="1" ht="14.25" thickBot="1">
      <c r="A155" s="169" t="s">
        <v>865</v>
      </c>
      <c r="B155" s="170">
        <v>5000</v>
      </c>
      <c r="C155" s="318" t="s">
        <v>144</v>
      </c>
      <c r="D155" s="170">
        <v>5000</v>
      </c>
      <c r="E155" s="170"/>
      <c r="F155" s="171">
        <f>F154-D155</f>
        <v>0</v>
      </c>
    </row>
    <row r="156" spans="1:6" s="25" customFormat="1" ht="13.5">
      <c r="A156" s="162" t="s">
        <v>574</v>
      </c>
      <c r="B156" s="163"/>
      <c r="C156" s="317"/>
      <c r="D156" s="163"/>
      <c r="E156" s="163"/>
      <c r="F156" s="250">
        <v>5000</v>
      </c>
    </row>
    <row r="157" spans="1:6" s="25" customFormat="1" ht="13.5">
      <c r="A157" s="326" t="s">
        <v>575</v>
      </c>
      <c r="B157" s="167">
        <v>5000</v>
      </c>
      <c r="C157" s="327" t="s">
        <v>144</v>
      </c>
      <c r="D157" s="167">
        <v>5000</v>
      </c>
      <c r="E157" s="167"/>
      <c r="F157" s="325">
        <f>F156-D157</f>
        <v>0</v>
      </c>
    </row>
    <row r="158" spans="1:6" s="25" customFormat="1" ht="13.5">
      <c r="A158" s="326" t="s">
        <v>726</v>
      </c>
      <c r="B158" s="167">
        <v>5000</v>
      </c>
      <c r="C158" s="327" t="s">
        <v>144</v>
      </c>
      <c r="D158" s="167">
        <v>5000</v>
      </c>
      <c r="E158" s="167"/>
      <c r="F158" s="413">
        <f>F157-D158</f>
        <v>-5000</v>
      </c>
    </row>
    <row r="159" spans="1:6" s="25" customFormat="1" ht="13.5">
      <c r="A159" s="326" t="s">
        <v>788</v>
      </c>
      <c r="B159" s="167">
        <v>3600</v>
      </c>
      <c r="C159" s="327" t="s">
        <v>157</v>
      </c>
      <c r="D159" s="167"/>
      <c r="E159" s="167">
        <v>3600</v>
      </c>
      <c r="F159" s="413"/>
    </row>
    <row r="160" spans="1:6" s="25" customFormat="1" ht="14.25" thickBot="1">
      <c r="A160" s="169" t="s">
        <v>863</v>
      </c>
      <c r="B160" s="170">
        <v>770</v>
      </c>
      <c r="C160" s="318" t="s">
        <v>157</v>
      </c>
      <c r="D160" s="170"/>
      <c r="E160" s="170">
        <v>770</v>
      </c>
      <c r="F160" s="412"/>
    </row>
    <row r="161" spans="1:6" s="25" customFormat="1" ht="13.5">
      <c r="A161" s="165" t="s">
        <v>381</v>
      </c>
      <c r="B161" s="167"/>
      <c r="C161" s="327"/>
      <c r="D161" s="167"/>
      <c r="E161" s="167"/>
      <c r="F161" s="325">
        <v>5000</v>
      </c>
    </row>
    <row r="162" spans="1:6" s="25" customFormat="1" ht="13.5">
      <c r="A162" s="326" t="s">
        <v>382</v>
      </c>
      <c r="B162" s="167">
        <v>770</v>
      </c>
      <c r="C162" s="327" t="s">
        <v>157</v>
      </c>
      <c r="D162" s="167"/>
      <c r="E162" s="167">
        <v>770</v>
      </c>
      <c r="F162" s="168"/>
    </row>
    <row r="163" spans="1:6" s="25" customFormat="1" ht="13.5">
      <c r="A163" s="326" t="s">
        <v>1043</v>
      </c>
      <c r="B163" s="167">
        <v>2628</v>
      </c>
      <c r="C163" s="327" t="s">
        <v>144</v>
      </c>
      <c r="D163" s="167">
        <v>2628</v>
      </c>
      <c r="E163" s="167"/>
      <c r="F163" s="168">
        <f>F161-D163</f>
        <v>2372</v>
      </c>
    </row>
    <row r="164" spans="1:6" s="25" customFormat="1" ht="14.25" thickBot="1">
      <c r="A164" s="326" t="s">
        <v>756</v>
      </c>
      <c r="B164" s="167">
        <v>3600</v>
      </c>
      <c r="C164" s="327" t="s">
        <v>157</v>
      </c>
      <c r="D164" s="167"/>
      <c r="E164" s="167">
        <v>3600</v>
      </c>
      <c r="F164" s="168"/>
    </row>
    <row r="165" spans="1:6" s="25" customFormat="1" ht="13.5">
      <c r="A165" s="162" t="s">
        <v>708</v>
      </c>
      <c r="B165" s="163"/>
      <c r="C165" s="317"/>
      <c r="D165" s="163"/>
      <c r="E165" s="163"/>
      <c r="F165" s="250">
        <v>5000</v>
      </c>
    </row>
    <row r="166" spans="1:6" s="25" customFormat="1" ht="13.5">
      <c r="A166" s="326" t="s">
        <v>709</v>
      </c>
      <c r="B166" s="167">
        <v>2000</v>
      </c>
      <c r="C166" s="327" t="s">
        <v>157</v>
      </c>
      <c r="D166" s="167"/>
      <c r="E166" s="167">
        <v>2000</v>
      </c>
      <c r="F166" s="168"/>
    </row>
    <row r="167" spans="1:6" s="25" customFormat="1" ht="13.5">
      <c r="A167" s="326" t="s">
        <v>384</v>
      </c>
      <c r="B167" s="167">
        <v>770</v>
      </c>
      <c r="C167" s="327" t="s">
        <v>157</v>
      </c>
      <c r="D167" s="167"/>
      <c r="E167" s="167">
        <v>770</v>
      </c>
      <c r="F167" s="168"/>
    </row>
    <row r="168" spans="1:6" s="25" customFormat="1" ht="13.5">
      <c r="A168" s="326" t="s">
        <v>396</v>
      </c>
      <c r="B168" s="167">
        <v>5000</v>
      </c>
      <c r="C168" s="327" t="s">
        <v>144</v>
      </c>
      <c r="D168" s="167">
        <v>5000</v>
      </c>
      <c r="E168" s="167"/>
      <c r="F168" s="168">
        <f>F165-D168</f>
        <v>0</v>
      </c>
    </row>
    <row r="169" spans="1:6" s="25" customFormat="1" ht="14.25" thickBot="1">
      <c r="A169" s="169" t="s">
        <v>1129</v>
      </c>
      <c r="B169" s="170">
        <v>4500</v>
      </c>
      <c r="C169" s="318" t="s">
        <v>157</v>
      </c>
      <c r="D169" s="170"/>
      <c r="E169" s="170">
        <v>4500</v>
      </c>
      <c r="F169" s="171"/>
    </row>
    <row r="170" spans="1:6" s="25" customFormat="1" ht="13.5">
      <c r="A170" s="165" t="s">
        <v>170</v>
      </c>
      <c r="B170" s="167"/>
      <c r="C170" s="327"/>
      <c r="D170" s="167"/>
      <c r="E170" s="167"/>
      <c r="F170" s="168">
        <v>5000</v>
      </c>
    </row>
    <row r="171" spans="1:6" s="25" customFormat="1" ht="14.25" thickBot="1">
      <c r="A171" s="326" t="s">
        <v>171</v>
      </c>
      <c r="B171" s="167">
        <v>5000</v>
      </c>
      <c r="C171" s="327" t="s">
        <v>157</v>
      </c>
      <c r="D171" s="167"/>
      <c r="E171" s="167">
        <v>5000</v>
      </c>
      <c r="F171" s="168"/>
    </row>
    <row r="172" spans="1:6" s="25" customFormat="1" ht="13.5">
      <c r="A172" s="162" t="s">
        <v>1145</v>
      </c>
      <c r="B172" s="163"/>
      <c r="C172" s="317"/>
      <c r="D172" s="163"/>
      <c r="E172" s="163"/>
      <c r="F172" s="164"/>
    </row>
    <row r="173" spans="1:6" s="25" customFormat="1" ht="14.25" thickBot="1">
      <c r="A173" s="169" t="s">
        <v>1143</v>
      </c>
      <c r="B173" s="170">
        <v>4000</v>
      </c>
      <c r="C173" s="318" t="s">
        <v>157</v>
      </c>
      <c r="D173" s="170"/>
      <c r="E173" s="170">
        <v>4000</v>
      </c>
      <c r="F173" s="171"/>
    </row>
    <row r="174" spans="1:6" s="25" customFormat="1" ht="13.5">
      <c r="A174" s="162" t="s">
        <v>280</v>
      </c>
      <c r="B174" s="163"/>
      <c r="C174" s="317"/>
      <c r="D174" s="163"/>
      <c r="E174" s="163"/>
      <c r="F174" s="250">
        <v>5000</v>
      </c>
    </row>
    <row r="175" spans="1:6" s="25" customFormat="1" ht="13.5">
      <c r="A175" s="326" t="s">
        <v>281</v>
      </c>
      <c r="B175" s="167">
        <v>5000</v>
      </c>
      <c r="C175" s="327" t="s">
        <v>144</v>
      </c>
      <c r="D175" s="167">
        <v>5000</v>
      </c>
      <c r="E175" s="167"/>
      <c r="F175" s="168">
        <f>F174-D175</f>
        <v>0</v>
      </c>
    </row>
    <row r="176" spans="1:6" s="25" customFormat="1" ht="13.5">
      <c r="A176" s="326" t="s">
        <v>384</v>
      </c>
      <c r="B176" s="167">
        <v>770</v>
      </c>
      <c r="C176" s="327" t="s">
        <v>157</v>
      </c>
      <c r="D176" s="167"/>
      <c r="E176" s="167">
        <v>770</v>
      </c>
      <c r="F176" s="168"/>
    </row>
    <row r="177" spans="1:6" s="25" customFormat="1" ht="14.25" thickBot="1">
      <c r="A177" s="326" t="s">
        <v>1129</v>
      </c>
      <c r="B177" s="167">
        <v>4500</v>
      </c>
      <c r="C177" s="327" t="s">
        <v>157</v>
      </c>
      <c r="D177" s="167"/>
      <c r="E177" s="167">
        <v>4500</v>
      </c>
      <c r="F177" s="168"/>
    </row>
    <row r="178" spans="1:6" s="25" customFormat="1" ht="13.5">
      <c r="A178" s="162" t="s">
        <v>216</v>
      </c>
      <c r="B178" s="163"/>
      <c r="C178" s="317"/>
      <c r="D178" s="163"/>
      <c r="E178" s="163"/>
      <c r="F178" s="250">
        <v>5000</v>
      </c>
    </row>
    <row r="179" spans="1:6" s="25" customFormat="1" ht="13.5">
      <c r="A179" s="326" t="s">
        <v>217</v>
      </c>
      <c r="B179" s="167">
        <v>5000</v>
      </c>
      <c r="C179" s="327" t="s">
        <v>144</v>
      </c>
      <c r="D179" s="167">
        <v>5000</v>
      </c>
      <c r="E179" s="167"/>
      <c r="F179" s="168">
        <f>F178-D179</f>
        <v>0</v>
      </c>
    </row>
    <row r="180" spans="1:6" s="25" customFormat="1" ht="14.25" thickBot="1">
      <c r="A180" s="169" t="s">
        <v>1426</v>
      </c>
      <c r="B180" s="170">
        <v>10000</v>
      </c>
      <c r="C180" s="318" t="s">
        <v>157</v>
      </c>
      <c r="D180" s="170"/>
      <c r="E180" s="170">
        <v>10000</v>
      </c>
      <c r="F180" s="171"/>
    </row>
    <row r="181" spans="1:6" s="25" customFormat="1" ht="13.5">
      <c r="A181" s="165" t="s">
        <v>383</v>
      </c>
      <c r="B181" s="167"/>
      <c r="C181" s="327"/>
      <c r="D181" s="167"/>
      <c r="E181" s="167"/>
      <c r="F181" s="168">
        <v>5000</v>
      </c>
    </row>
    <row r="182" spans="1:6" s="25" customFormat="1" ht="14.25" thickBot="1">
      <c r="A182" s="326" t="s">
        <v>384</v>
      </c>
      <c r="B182" s="167">
        <v>1540</v>
      </c>
      <c r="C182" s="327" t="s">
        <v>157</v>
      </c>
      <c r="D182" s="167"/>
      <c r="E182" s="167">
        <v>1540</v>
      </c>
      <c r="F182" s="168"/>
    </row>
    <row r="183" spans="1:6" s="25" customFormat="1" ht="13.5">
      <c r="A183" s="162" t="s">
        <v>376</v>
      </c>
      <c r="B183" s="163"/>
      <c r="C183" s="317"/>
      <c r="D183" s="163"/>
      <c r="E183" s="163"/>
      <c r="F183" s="164">
        <v>5000</v>
      </c>
    </row>
    <row r="184" spans="1:6" s="25" customFormat="1" ht="13.5">
      <c r="A184" s="326" t="s">
        <v>377</v>
      </c>
      <c r="B184" s="167">
        <v>770</v>
      </c>
      <c r="C184" s="327" t="s">
        <v>157</v>
      </c>
      <c r="D184" s="167"/>
      <c r="E184" s="167">
        <v>770</v>
      </c>
      <c r="F184" s="168"/>
    </row>
    <row r="185" spans="1:6" s="25" customFormat="1" ht="13.5">
      <c r="A185" s="326" t="s">
        <v>377</v>
      </c>
      <c r="B185" s="167">
        <v>770</v>
      </c>
      <c r="C185" s="327" t="s">
        <v>157</v>
      </c>
      <c r="D185" s="167"/>
      <c r="E185" s="167">
        <v>770</v>
      </c>
      <c r="F185" s="168"/>
    </row>
    <row r="186" spans="1:6" s="25" customFormat="1" ht="13.5">
      <c r="A186" s="326" t="s">
        <v>1058</v>
      </c>
      <c r="B186" s="167">
        <v>4500</v>
      </c>
      <c r="C186" s="327" t="s">
        <v>157</v>
      </c>
      <c r="D186" s="167"/>
      <c r="E186" s="167">
        <v>4500</v>
      </c>
      <c r="F186" s="168"/>
    </row>
    <row r="187" spans="1:6" s="25" customFormat="1" ht="13.5">
      <c r="A187" s="326" t="s">
        <v>1144</v>
      </c>
      <c r="B187" s="167">
        <v>4000</v>
      </c>
      <c r="C187" s="327" t="s">
        <v>157</v>
      </c>
      <c r="D187" s="167"/>
      <c r="E187" s="167">
        <v>4000</v>
      </c>
      <c r="F187" s="168"/>
    </row>
    <row r="188" spans="1:6" s="25" customFormat="1" ht="14.25" thickBot="1">
      <c r="A188" s="169" t="s">
        <v>1614</v>
      </c>
      <c r="B188" s="170">
        <v>5000</v>
      </c>
      <c r="C188" s="318" t="s">
        <v>157</v>
      </c>
      <c r="D188" s="170"/>
      <c r="E188" s="170">
        <v>5000</v>
      </c>
      <c r="F188" s="171"/>
    </row>
    <row r="189" spans="1:6" s="25" customFormat="1" ht="13.5">
      <c r="A189" s="165" t="s">
        <v>564</v>
      </c>
      <c r="B189" s="167"/>
      <c r="C189" s="327"/>
      <c r="D189" s="167"/>
      <c r="E189" s="167"/>
      <c r="F189" s="325">
        <v>5000</v>
      </c>
    </row>
    <row r="190" spans="1:6" s="25" customFormat="1" ht="14.25" thickBot="1">
      <c r="A190" s="326" t="s">
        <v>565</v>
      </c>
      <c r="B190" s="167">
        <v>17392.5</v>
      </c>
      <c r="C190" s="327" t="s">
        <v>144</v>
      </c>
      <c r="D190" s="167">
        <v>17392.5</v>
      </c>
      <c r="E190" s="167"/>
      <c r="F190" s="413">
        <f>F189-D190</f>
        <v>-12392.5</v>
      </c>
    </row>
    <row r="191" spans="1:6" s="25" customFormat="1" ht="13.5">
      <c r="A191" s="162" t="s">
        <v>1393</v>
      </c>
      <c r="B191" s="163"/>
      <c r="C191" s="317"/>
      <c r="D191" s="163"/>
      <c r="E191" s="163"/>
      <c r="F191" s="250">
        <v>5000</v>
      </c>
    </row>
    <row r="192" spans="1:6" s="25" customFormat="1" ht="14.25" thickBot="1">
      <c r="A192" s="169" t="s">
        <v>1394</v>
      </c>
      <c r="B192" s="170">
        <v>3280</v>
      </c>
      <c r="C192" s="318" t="s">
        <v>144</v>
      </c>
      <c r="D192" s="170">
        <v>3280</v>
      </c>
      <c r="E192" s="170"/>
      <c r="F192" s="171">
        <f>F191-D192</f>
        <v>1720</v>
      </c>
    </row>
    <row r="193" spans="1:6" s="25" customFormat="1" ht="13.5">
      <c r="A193" s="162" t="s">
        <v>603</v>
      </c>
      <c r="B193" s="163"/>
      <c r="C193" s="317"/>
      <c r="D193" s="163"/>
      <c r="E193" s="163"/>
      <c r="F193" s="250">
        <v>5000</v>
      </c>
    </row>
    <row r="194" spans="1:6" s="25" customFormat="1" ht="13.5">
      <c r="A194" s="326" t="s">
        <v>604</v>
      </c>
      <c r="B194" s="167">
        <v>2000</v>
      </c>
      <c r="C194" s="327" t="s">
        <v>157</v>
      </c>
      <c r="D194" s="167"/>
      <c r="E194" s="167">
        <v>2000</v>
      </c>
      <c r="F194" s="168"/>
    </row>
    <row r="195" spans="1:6" s="25" customFormat="1" ht="14.25" thickBot="1">
      <c r="A195" s="169" t="s">
        <v>672</v>
      </c>
      <c r="B195" s="170">
        <v>2550</v>
      </c>
      <c r="C195" s="318" t="s">
        <v>144</v>
      </c>
      <c r="D195" s="170">
        <v>2550</v>
      </c>
      <c r="E195" s="170"/>
      <c r="F195" s="171">
        <f>F193-D195</f>
        <v>2450</v>
      </c>
    </row>
    <row r="196" spans="1:6" s="25" customFormat="1" ht="13.5">
      <c r="A196" s="162" t="s">
        <v>724</v>
      </c>
      <c r="B196" s="163"/>
      <c r="C196" s="317"/>
      <c r="D196" s="163"/>
      <c r="E196" s="163"/>
      <c r="F196" s="250">
        <v>5000</v>
      </c>
    </row>
    <row r="197" spans="1:6" s="25" customFormat="1" ht="14.25" thickBot="1">
      <c r="A197" s="169" t="s">
        <v>725</v>
      </c>
      <c r="B197" s="170">
        <v>3500</v>
      </c>
      <c r="C197" s="318" t="s">
        <v>144</v>
      </c>
      <c r="D197" s="170">
        <v>3500</v>
      </c>
      <c r="E197" s="170"/>
      <c r="F197" s="171">
        <f>F196-D197</f>
        <v>1500</v>
      </c>
    </row>
    <row r="198" spans="1:6" s="25" customFormat="1" ht="13.5">
      <c r="A198" s="162" t="s">
        <v>1330</v>
      </c>
      <c r="B198" s="163"/>
      <c r="C198" s="317"/>
      <c r="D198" s="163"/>
      <c r="E198" s="163"/>
      <c r="F198" s="250">
        <v>5000</v>
      </c>
    </row>
    <row r="199" spans="1:6" s="25" customFormat="1" ht="14.25" thickBot="1">
      <c r="A199" s="169" t="s">
        <v>1331</v>
      </c>
      <c r="B199" s="170">
        <v>2025</v>
      </c>
      <c r="C199" s="318" t="s">
        <v>144</v>
      </c>
      <c r="D199" s="170">
        <v>2025</v>
      </c>
      <c r="E199" s="170"/>
      <c r="F199" s="171">
        <f>F198-D199</f>
        <v>2975</v>
      </c>
    </row>
    <row r="200" spans="1:6" s="25" customFormat="1" ht="13.5">
      <c r="A200" s="165" t="s">
        <v>437</v>
      </c>
      <c r="B200" s="167"/>
      <c r="C200" s="327"/>
      <c r="D200" s="167"/>
      <c r="E200" s="167"/>
      <c r="F200" s="168">
        <v>5000</v>
      </c>
    </row>
    <row r="201" spans="1:6" s="25" customFormat="1" ht="14.25" thickBot="1">
      <c r="A201" s="326" t="s">
        <v>156</v>
      </c>
      <c r="B201" s="167">
        <v>5000</v>
      </c>
      <c r="C201" s="327" t="s">
        <v>157</v>
      </c>
      <c r="D201" s="167"/>
      <c r="E201" s="167">
        <v>5000</v>
      </c>
      <c r="F201" s="168"/>
    </row>
    <row r="202" spans="1:6" s="25" customFormat="1" ht="13.5">
      <c r="A202" s="162" t="s">
        <v>607</v>
      </c>
      <c r="B202" s="163"/>
      <c r="C202" s="317"/>
      <c r="D202" s="163"/>
      <c r="E202" s="163"/>
      <c r="F202" s="164">
        <v>5000</v>
      </c>
    </row>
    <row r="203" spans="1:6" s="25" customFormat="1" ht="13.5">
      <c r="A203" s="326" t="s">
        <v>601</v>
      </c>
      <c r="B203" s="167">
        <v>2000</v>
      </c>
      <c r="C203" s="327" t="s">
        <v>157</v>
      </c>
      <c r="D203" s="167"/>
      <c r="E203" s="167">
        <v>2000</v>
      </c>
      <c r="F203" s="168"/>
    </row>
    <row r="204" spans="1:6" s="25" customFormat="1" ht="14.25" thickBot="1">
      <c r="A204" s="169" t="s">
        <v>1135</v>
      </c>
      <c r="B204" s="170">
        <v>4500</v>
      </c>
      <c r="C204" s="318" t="s">
        <v>157</v>
      </c>
      <c r="D204" s="170"/>
      <c r="E204" s="170">
        <v>4500</v>
      </c>
      <c r="F204" s="171"/>
    </row>
    <row r="205" spans="1:6" s="25" customFormat="1" ht="13.5">
      <c r="A205" s="165" t="s">
        <v>602</v>
      </c>
      <c r="B205" s="167"/>
      <c r="C205" s="327"/>
      <c r="D205" s="167"/>
      <c r="E205" s="167"/>
      <c r="F205" s="168">
        <v>5000</v>
      </c>
    </row>
    <row r="206" spans="1:6" s="25" customFormat="1" ht="14.25" thickBot="1">
      <c r="A206" s="169" t="s">
        <v>601</v>
      </c>
      <c r="B206" s="170">
        <v>2000</v>
      </c>
      <c r="C206" s="318" t="s">
        <v>157</v>
      </c>
      <c r="D206" s="170"/>
      <c r="E206" s="170">
        <v>2000</v>
      </c>
      <c r="F206" s="171"/>
    </row>
    <row r="207" spans="1:6" s="25" customFormat="1" ht="13.5">
      <c r="A207" s="162" t="s">
        <v>142</v>
      </c>
      <c r="B207" s="163"/>
      <c r="C207" s="317"/>
      <c r="D207" s="163"/>
      <c r="E207" s="163"/>
      <c r="F207" s="250">
        <v>5000</v>
      </c>
    </row>
    <row r="208" spans="1:6" s="25" customFormat="1" ht="13.5">
      <c r="A208" s="326" t="s">
        <v>143</v>
      </c>
      <c r="B208" s="167">
        <v>5000</v>
      </c>
      <c r="C208" s="327" t="s">
        <v>144</v>
      </c>
      <c r="D208" s="167">
        <v>5000</v>
      </c>
      <c r="E208" s="167"/>
      <c r="F208" s="168">
        <f>F207-D208</f>
        <v>0</v>
      </c>
    </row>
    <row r="209" spans="1:6" s="25" customFormat="1" ht="14.25" thickBot="1">
      <c r="A209" s="326" t="s">
        <v>1009</v>
      </c>
      <c r="B209" s="167">
        <v>5000</v>
      </c>
      <c r="C209" s="327" t="s">
        <v>144</v>
      </c>
      <c r="D209" s="167">
        <v>5000</v>
      </c>
      <c r="E209" s="167"/>
      <c r="F209" s="413">
        <f>F208-D209</f>
        <v>-5000</v>
      </c>
    </row>
    <row r="210" spans="1:6" s="25" customFormat="1" ht="13.5">
      <c r="A210" s="162" t="s">
        <v>1059</v>
      </c>
      <c r="B210" s="163"/>
      <c r="C210" s="317"/>
      <c r="D210" s="163"/>
      <c r="E210" s="163"/>
      <c r="F210" s="250">
        <v>5000</v>
      </c>
    </row>
    <row r="211" spans="1:6" s="25" customFormat="1" ht="14.25" thickBot="1">
      <c r="A211" s="169" t="s">
        <v>1060</v>
      </c>
      <c r="B211" s="170">
        <v>5000</v>
      </c>
      <c r="C211" s="318" t="s">
        <v>144</v>
      </c>
      <c r="D211" s="170">
        <v>5000</v>
      </c>
      <c r="E211" s="170"/>
      <c r="F211" s="171">
        <f>F210-D211</f>
        <v>0</v>
      </c>
    </row>
    <row r="212" spans="1:6" s="25" customFormat="1" ht="13.5">
      <c r="A212" s="162" t="s">
        <v>282</v>
      </c>
      <c r="B212" s="163"/>
      <c r="C212" s="317"/>
      <c r="D212" s="163"/>
      <c r="E212" s="163"/>
      <c r="F212" s="250">
        <v>5000</v>
      </c>
    </row>
    <row r="213" spans="1:6" s="25" customFormat="1" ht="14.25" thickBot="1">
      <c r="A213" s="326" t="s">
        <v>283</v>
      </c>
      <c r="B213" s="167">
        <v>5000</v>
      </c>
      <c r="C213" s="327" t="s">
        <v>144</v>
      </c>
      <c r="D213" s="167">
        <v>5000</v>
      </c>
      <c r="E213" s="167"/>
      <c r="F213" s="168">
        <f>F212-D213</f>
        <v>0</v>
      </c>
    </row>
    <row r="214" spans="1:6" s="25" customFormat="1" ht="13.5">
      <c r="A214" s="162" t="s">
        <v>439</v>
      </c>
      <c r="B214" s="163"/>
      <c r="C214" s="317"/>
      <c r="D214" s="163"/>
      <c r="E214" s="163"/>
      <c r="F214" s="250">
        <v>5000</v>
      </c>
    </row>
    <row r="215" spans="1:6" s="25" customFormat="1" ht="13.5">
      <c r="A215" s="326" t="s">
        <v>440</v>
      </c>
      <c r="B215" s="167">
        <v>5000</v>
      </c>
      <c r="C215" s="327" t="s">
        <v>157</v>
      </c>
      <c r="D215" s="167"/>
      <c r="E215" s="167">
        <v>5000</v>
      </c>
      <c r="F215" s="168"/>
    </row>
    <row r="216" spans="1:6" s="25" customFormat="1" ht="14.25" thickBot="1">
      <c r="A216" s="169" t="s">
        <v>1567</v>
      </c>
      <c r="B216" s="170">
        <v>5000</v>
      </c>
      <c r="C216" s="318" t="s">
        <v>144</v>
      </c>
      <c r="D216" s="170">
        <v>5000</v>
      </c>
      <c r="E216" s="170"/>
      <c r="F216" s="171">
        <f>F214-D216</f>
        <v>0</v>
      </c>
    </row>
    <row r="217" spans="1:6" s="25" customFormat="1" ht="13.5">
      <c r="A217" s="165" t="s">
        <v>372</v>
      </c>
      <c r="B217" s="167"/>
      <c r="C217" s="327"/>
      <c r="D217" s="167"/>
      <c r="E217" s="167"/>
      <c r="F217" s="325">
        <v>5000</v>
      </c>
    </row>
    <row r="218" spans="1:6" s="25" customFormat="1" ht="13.5">
      <c r="A218" s="326" t="s">
        <v>373</v>
      </c>
      <c r="B218" s="167">
        <v>4500</v>
      </c>
      <c r="C218" s="327" t="s">
        <v>157</v>
      </c>
      <c r="D218" s="167"/>
      <c r="E218" s="167">
        <v>4500</v>
      </c>
      <c r="F218" s="168"/>
    </row>
    <row r="219" spans="1:6" s="25" customFormat="1" ht="14.25" thickBot="1">
      <c r="A219" s="326" t="s">
        <v>1399</v>
      </c>
      <c r="B219" s="167">
        <v>5000</v>
      </c>
      <c r="C219" s="327" t="s">
        <v>144</v>
      </c>
      <c r="D219" s="167">
        <v>5000</v>
      </c>
      <c r="E219" s="167"/>
      <c r="F219" s="168">
        <f>F217-D219</f>
        <v>0</v>
      </c>
    </row>
    <row r="220" spans="1:6" s="25" customFormat="1" ht="13.5">
      <c r="A220" s="162" t="s">
        <v>202</v>
      </c>
      <c r="B220" s="163"/>
      <c r="C220" s="317"/>
      <c r="D220" s="163"/>
      <c r="E220" s="163"/>
      <c r="F220" s="250">
        <v>5000</v>
      </c>
    </row>
    <row r="221" spans="1:6" s="25" customFormat="1" ht="13.5">
      <c r="A221" s="326" t="s">
        <v>203</v>
      </c>
      <c r="B221" s="167">
        <v>3000</v>
      </c>
      <c r="C221" s="327" t="s">
        <v>144</v>
      </c>
      <c r="D221" s="167">
        <v>3000</v>
      </c>
      <c r="E221" s="167"/>
      <c r="F221" s="168">
        <f>F220-D221</f>
        <v>2000</v>
      </c>
    </row>
    <row r="222" spans="1:6" s="25" customFormat="1" ht="13.5">
      <c r="A222" s="326" t="s">
        <v>231</v>
      </c>
      <c r="B222" s="167">
        <v>2135</v>
      </c>
      <c r="C222" s="327" t="s">
        <v>157</v>
      </c>
      <c r="D222" s="167"/>
      <c r="E222" s="167">
        <v>2135</v>
      </c>
      <c r="F222" s="168"/>
    </row>
    <row r="223" spans="1:6" s="25" customFormat="1" ht="13.5">
      <c r="A223" s="326" t="s">
        <v>156</v>
      </c>
      <c r="B223" s="167">
        <v>5000</v>
      </c>
      <c r="C223" s="327" t="s">
        <v>157</v>
      </c>
      <c r="D223" s="167"/>
      <c r="E223" s="167">
        <v>5000</v>
      </c>
      <c r="F223" s="168"/>
    </row>
    <row r="224" spans="1:6" s="25" customFormat="1" ht="14.25" thickBot="1">
      <c r="A224" s="169" t="s">
        <v>747</v>
      </c>
      <c r="B224" s="170">
        <v>4050</v>
      </c>
      <c r="C224" s="318" t="s">
        <v>157</v>
      </c>
      <c r="D224" s="170"/>
      <c r="E224" s="170">
        <v>4050</v>
      </c>
      <c r="F224" s="171"/>
    </row>
    <row r="225" spans="1:6" s="25" customFormat="1" ht="13.5">
      <c r="A225" s="165" t="s">
        <v>438</v>
      </c>
      <c r="B225" s="167"/>
      <c r="C225" s="327"/>
      <c r="D225" s="167"/>
      <c r="E225" s="167"/>
      <c r="F225" s="325">
        <v>5000</v>
      </c>
    </row>
    <row r="226" spans="1:6" s="25" customFormat="1" ht="15" customHeight="1">
      <c r="A226" s="326" t="s">
        <v>156</v>
      </c>
      <c r="B226" s="167">
        <v>5000</v>
      </c>
      <c r="C226" s="327" t="s">
        <v>157</v>
      </c>
      <c r="D226" s="167"/>
      <c r="E226" s="167">
        <v>5000</v>
      </c>
      <c r="F226" s="168"/>
    </row>
    <row r="227" spans="1:6" s="25" customFormat="1" ht="15" customHeight="1" thickBot="1">
      <c r="A227" s="326" t="s">
        <v>1566</v>
      </c>
      <c r="B227" s="167">
        <v>4575</v>
      </c>
      <c r="C227" s="327" t="s">
        <v>144</v>
      </c>
      <c r="D227" s="167">
        <v>4575</v>
      </c>
      <c r="E227" s="167"/>
      <c r="F227" s="168">
        <f>F225-D227</f>
        <v>425</v>
      </c>
    </row>
    <row r="228" spans="1:6" s="25" customFormat="1" ht="13.5">
      <c r="A228" s="162" t="s">
        <v>1052</v>
      </c>
      <c r="B228" s="163"/>
      <c r="C228" s="317"/>
      <c r="D228" s="163"/>
      <c r="E228" s="163"/>
      <c r="F228" s="250">
        <v>5000</v>
      </c>
    </row>
    <row r="229" spans="1:6" s="25" customFormat="1" ht="14.25" thickBot="1">
      <c r="A229" s="169" t="s">
        <v>1053</v>
      </c>
      <c r="B229" s="170">
        <v>4500</v>
      </c>
      <c r="C229" s="318" t="s">
        <v>144</v>
      </c>
      <c r="D229" s="170">
        <v>4500</v>
      </c>
      <c r="E229" s="170"/>
      <c r="F229" s="171">
        <f>F228-D229</f>
        <v>500</v>
      </c>
    </row>
    <row r="230" spans="1:6" s="25" customFormat="1" ht="13.5">
      <c r="A230" s="162" t="s">
        <v>155</v>
      </c>
      <c r="B230" s="163"/>
      <c r="C230" s="317"/>
      <c r="D230" s="163"/>
      <c r="E230" s="163"/>
      <c r="F230" s="164">
        <v>5000</v>
      </c>
    </row>
    <row r="231" spans="1:6" s="25" customFormat="1" ht="13.5">
      <c r="A231" s="326" t="s">
        <v>156</v>
      </c>
      <c r="B231" s="167">
        <v>6000</v>
      </c>
      <c r="C231" s="327" t="s">
        <v>157</v>
      </c>
      <c r="D231" s="167"/>
      <c r="E231" s="167">
        <v>6000</v>
      </c>
      <c r="F231" s="168"/>
    </row>
    <row r="232" spans="1:6" s="25" customFormat="1" ht="14.25" thickBot="1">
      <c r="A232" s="169" t="s">
        <v>613</v>
      </c>
      <c r="B232" s="170">
        <v>6500</v>
      </c>
      <c r="C232" s="318" t="s">
        <v>157</v>
      </c>
      <c r="D232" s="170"/>
      <c r="E232" s="170">
        <v>6500</v>
      </c>
      <c r="F232" s="171"/>
    </row>
    <row r="233" spans="1:6" s="25" customFormat="1" ht="13.5">
      <c r="A233" s="165" t="s">
        <v>228</v>
      </c>
      <c r="B233" s="167"/>
      <c r="C233" s="327"/>
      <c r="D233" s="167"/>
      <c r="E233" s="167"/>
      <c r="F233" s="168">
        <v>5000</v>
      </c>
    </row>
    <row r="234" spans="1:6" s="25" customFormat="1" ht="14.25" thickBot="1">
      <c r="A234" s="169" t="s">
        <v>229</v>
      </c>
      <c r="B234" s="170">
        <v>5000</v>
      </c>
      <c r="C234" s="318" t="s">
        <v>157</v>
      </c>
      <c r="D234" s="170"/>
      <c r="E234" s="170">
        <v>5000</v>
      </c>
      <c r="F234" s="171"/>
    </row>
    <row r="235" spans="1:6" s="25" customFormat="1" ht="13.5">
      <c r="A235" s="165" t="s">
        <v>1079</v>
      </c>
      <c r="B235" s="167"/>
      <c r="C235" s="327"/>
      <c r="D235" s="167"/>
      <c r="E235" s="167"/>
      <c r="F235" s="325">
        <v>5000</v>
      </c>
    </row>
    <row r="236" spans="1:6" s="25" customFormat="1" ht="14.25" thickBot="1">
      <c r="A236" s="326" t="s">
        <v>1080</v>
      </c>
      <c r="B236" s="167">
        <v>5000</v>
      </c>
      <c r="C236" s="327" t="s">
        <v>144</v>
      </c>
      <c r="D236" s="167">
        <v>5000</v>
      </c>
      <c r="E236" s="167"/>
      <c r="F236" s="168">
        <f>F235-D236</f>
        <v>0</v>
      </c>
    </row>
    <row r="237" spans="1:6" s="25" customFormat="1" ht="13.5">
      <c r="A237" s="162" t="s">
        <v>1429</v>
      </c>
      <c r="B237" s="163"/>
      <c r="C237" s="317"/>
      <c r="D237" s="163"/>
      <c r="E237" s="163"/>
      <c r="F237" s="250">
        <v>5000</v>
      </c>
    </row>
    <row r="238" spans="1:6" s="25" customFormat="1" ht="14.25" thickBot="1">
      <c r="A238" s="169" t="s">
        <v>1430</v>
      </c>
      <c r="B238" s="170">
        <v>5000</v>
      </c>
      <c r="C238" s="318" t="s">
        <v>144</v>
      </c>
      <c r="D238" s="170">
        <v>5000</v>
      </c>
      <c r="E238" s="170"/>
      <c r="F238" s="171">
        <f>F237-D238</f>
        <v>0</v>
      </c>
    </row>
    <row r="239" spans="1:6" s="25" customFormat="1" ht="13.5">
      <c r="A239" s="162" t="s">
        <v>853</v>
      </c>
      <c r="B239" s="163"/>
      <c r="C239" s="317"/>
      <c r="D239" s="163"/>
      <c r="E239" s="163"/>
      <c r="F239" s="164">
        <v>5000</v>
      </c>
    </row>
    <row r="240" spans="1:6" s="25" customFormat="1" ht="14.25" thickBot="1">
      <c r="A240" s="326" t="s">
        <v>854</v>
      </c>
      <c r="B240" s="167">
        <v>770</v>
      </c>
      <c r="C240" s="327" t="s">
        <v>157</v>
      </c>
      <c r="D240" s="167"/>
      <c r="E240" s="167">
        <v>770</v>
      </c>
      <c r="F240" s="168"/>
    </row>
    <row r="241" spans="1:6" s="25" customFormat="1" ht="13.5">
      <c r="A241" s="162" t="s">
        <v>387</v>
      </c>
      <c r="B241" s="163"/>
      <c r="C241" s="317"/>
      <c r="D241" s="163"/>
      <c r="E241" s="163"/>
      <c r="F241" s="250">
        <v>5000</v>
      </c>
    </row>
    <row r="242" spans="1:6" s="25" customFormat="1" ht="13.5">
      <c r="A242" s="326" t="s">
        <v>388</v>
      </c>
      <c r="B242" s="167">
        <v>1625</v>
      </c>
      <c r="C242" s="327" t="s">
        <v>144</v>
      </c>
      <c r="D242" s="167">
        <v>1625</v>
      </c>
      <c r="E242" s="167"/>
      <c r="F242" s="325">
        <f>F241-D242</f>
        <v>3375</v>
      </c>
    </row>
    <row r="243" spans="1:6" s="25" customFormat="1" ht="14.25" thickBot="1">
      <c r="A243" s="169" t="s">
        <v>1010</v>
      </c>
      <c r="B243" s="170">
        <v>2160</v>
      </c>
      <c r="C243" s="318" t="s">
        <v>144</v>
      </c>
      <c r="D243" s="170">
        <v>2160</v>
      </c>
      <c r="E243" s="170"/>
      <c r="F243" s="171">
        <f>F242-D243</f>
        <v>1215</v>
      </c>
    </row>
    <row r="244" spans="1:6" s="25" customFormat="1" ht="13.5">
      <c r="A244" s="165" t="s">
        <v>278</v>
      </c>
      <c r="B244" s="167"/>
      <c r="C244" s="327"/>
      <c r="D244" s="167"/>
      <c r="E244" s="167"/>
      <c r="F244" s="325">
        <v>5000</v>
      </c>
    </row>
    <row r="245" spans="1:6" s="25" customFormat="1" ht="13.5">
      <c r="A245" s="326" t="s">
        <v>279</v>
      </c>
      <c r="B245" s="167">
        <v>1458</v>
      </c>
      <c r="C245" s="327" t="s">
        <v>144</v>
      </c>
      <c r="D245" s="167">
        <v>1458</v>
      </c>
      <c r="E245" s="167"/>
      <c r="F245" s="325">
        <f>F244-D245</f>
        <v>3542</v>
      </c>
    </row>
    <row r="246" spans="1:6" s="25" customFormat="1" ht="14.25" thickBot="1">
      <c r="A246" s="326" t="s">
        <v>1392</v>
      </c>
      <c r="B246" s="167">
        <v>650</v>
      </c>
      <c r="C246" s="327" t="s">
        <v>144</v>
      </c>
      <c r="D246" s="167">
        <v>650</v>
      </c>
      <c r="E246" s="167"/>
      <c r="F246" s="168">
        <f>F245-D246</f>
        <v>2892</v>
      </c>
    </row>
    <row r="247" spans="1:6" s="25" customFormat="1" ht="13.5">
      <c r="A247" s="162" t="s">
        <v>1334</v>
      </c>
      <c r="B247" s="163"/>
      <c r="C247" s="317"/>
      <c r="D247" s="163"/>
      <c r="E247" s="163"/>
      <c r="F247" s="250">
        <v>5000</v>
      </c>
    </row>
    <row r="248" spans="1:6" s="25" customFormat="1" ht="14.25" thickBot="1">
      <c r="A248" s="169" t="s">
        <v>1335</v>
      </c>
      <c r="B248" s="170">
        <v>5000</v>
      </c>
      <c r="C248" s="318" t="s">
        <v>144</v>
      </c>
      <c r="D248" s="170">
        <v>5000</v>
      </c>
      <c r="E248" s="170"/>
      <c r="F248" s="171">
        <f>F247-D248</f>
        <v>0</v>
      </c>
    </row>
    <row r="249" spans="1:6" s="25" customFormat="1" ht="13.5">
      <c r="A249" s="165" t="s">
        <v>1395</v>
      </c>
      <c r="B249" s="167"/>
      <c r="C249" s="327"/>
      <c r="D249" s="167"/>
      <c r="E249" s="167"/>
      <c r="F249" s="325">
        <v>5000</v>
      </c>
    </row>
    <row r="250" spans="1:6" s="25" customFormat="1" ht="14.25" thickBot="1">
      <c r="A250" s="326" t="s">
        <v>1396</v>
      </c>
      <c r="B250" s="167">
        <v>4500</v>
      </c>
      <c r="C250" s="327" t="s">
        <v>144</v>
      </c>
      <c r="D250" s="167">
        <v>4500</v>
      </c>
      <c r="E250" s="167"/>
      <c r="F250" s="168">
        <f>F249-D250</f>
        <v>500</v>
      </c>
    </row>
    <row r="251" spans="1:6" s="25" customFormat="1" ht="13.5">
      <c r="A251" s="162" t="s">
        <v>430</v>
      </c>
      <c r="B251" s="163"/>
      <c r="C251" s="317"/>
      <c r="D251" s="163"/>
      <c r="E251" s="163"/>
      <c r="F251" s="250">
        <v>5000</v>
      </c>
    </row>
    <row r="252" spans="1:6" s="25" customFormat="1" ht="13.5">
      <c r="A252" s="326" t="s">
        <v>384</v>
      </c>
      <c r="B252" s="167">
        <v>3080</v>
      </c>
      <c r="C252" s="327" t="s">
        <v>157</v>
      </c>
      <c r="D252" s="167"/>
      <c r="E252" s="167">
        <v>3080</v>
      </c>
      <c r="F252" s="168"/>
    </row>
    <row r="253" spans="1:6" s="25" customFormat="1" ht="14.25" thickBot="1">
      <c r="A253" s="169" t="s">
        <v>806</v>
      </c>
      <c r="B253" s="170">
        <v>1450</v>
      </c>
      <c r="C253" s="318" t="s">
        <v>144</v>
      </c>
      <c r="D253" s="170">
        <v>1450</v>
      </c>
      <c r="E253" s="170"/>
      <c r="F253" s="171">
        <f>F251-D253</f>
        <v>3550</v>
      </c>
    </row>
    <row r="254" spans="1:6" s="25" customFormat="1" ht="13.5">
      <c r="A254" s="165" t="s">
        <v>431</v>
      </c>
      <c r="B254" s="167"/>
      <c r="C254" s="327"/>
      <c r="D254" s="167"/>
      <c r="E254" s="167"/>
      <c r="F254" s="168">
        <v>5000</v>
      </c>
    </row>
    <row r="255" spans="1:6" s="25" customFormat="1" ht="14.25" thickBot="1">
      <c r="A255" s="169" t="s">
        <v>432</v>
      </c>
      <c r="B255" s="170">
        <v>1540</v>
      </c>
      <c r="C255" s="318" t="s">
        <v>157</v>
      </c>
      <c r="D255" s="170"/>
      <c r="E255" s="170">
        <v>1540</v>
      </c>
      <c r="F255" s="171"/>
    </row>
    <row r="256" spans="1:6" s="25" customFormat="1" ht="13.5">
      <c r="A256" s="165" t="s">
        <v>1045</v>
      </c>
      <c r="B256" s="167"/>
      <c r="C256" s="327"/>
      <c r="D256" s="167"/>
      <c r="E256" s="167"/>
      <c r="F256" s="325">
        <v>5000</v>
      </c>
    </row>
    <row r="257" spans="1:6" s="25" customFormat="1" ht="14.25" thickBot="1">
      <c r="A257" s="326" t="s">
        <v>1046</v>
      </c>
      <c r="B257" s="167">
        <v>5000</v>
      </c>
      <c r="C257" s="327" t="s">
        <v>144</v>
      </c>
      <c r="D257" s="167">
        <v>5000</v>
      </c>
      <c r="E257" s="167"/>
      <c r="F257" s="168">
        <f>F256-D257</f>
        <v>0</v>
      </c>
    </row>
    <row r="258" spans="1:6" s="25" customFormat="1" ht="13.5">
      <c r="A258" s="162" t="s">
        <v>1643</v>
      </c>
      <c r="B258" s="163"/>
      <c r="C258" s="317"/>
      <c r="D258" s="163"/>
      <c r="E258" s="163"/>
      <c r="F258" s="164">
        <v>5000</v>
      </c>
    </row>
    <row r="259" spans="1:6" s="25" customFormat="1" ht="14.25" thickBot="1">
      <c r="A259" s="169" t="s">
        <v>1644</v>
      </c>
      <c r="B259" s="170">
        <v>4000</v>
      </c>
      <c r="C259" s="318" t="s">
        <v>157</v>
      </c>
      <c r="D259" s="170"/>
      <c r="E259" s="170">
        <v>4000</v>
      </c>
      <c r="F259" s="171"/>
    </row>
    <row r="260" spans="1:6" s="25" customFormat="1" ht="13.5">
      <c r="A260" s="162" t="s">
        <v>605</v>
      </c>
      <c r="B260" s="163"/>
      <c r="C260" s="317"/>
      <c r="D260" s="163"/>
      <c r="E260" s="163"/>
      <c r="F260" s="164">
        <v>5000</v>
      </c>
    </row>
    <row r="261" spans="1:6" s="25" customFormat="1" ht="14.25" thickBot="1">
      <c r="A261" s="169" t="s">
        <v>606</v>
      </c>
      <c r="B261" s="170">
        <v>2000</v>
      </c>
      <c r="C261" s="318" t="s">
        <v>157</v>
      </c>
      <c r="D261" s="170"/>
      <c r="E261" s="170">
        <v>2000</v>
      </c>
      <c r="F261" s="171"/>
    </row>
    <row r="262" spans="1:6" s="25" customFormat="1" ht="13.5">
      <c r="A262" s="162" t="s">
        <v>395</v>
      </c>
      <c r="B262" s="163"/>
      <c r="C262" s="317"/>
      <c r="D262" s="163"/>
      <c r="E262" s="163"/>
      <c r="F262" s="250">
        <v>5000</v>
      </c>
    </row>
    <row r="263" spans="1:6" s="25" customFormat="1" ht="14.25" thickBot="1">
      <c r="A263" s="169" t="s">
        <v>396</v>
      </c>
      <c r="B263" s="170">
        <v>5000</v>
      </c>
      <c r="C263" s="318" t="s">
        <v>144</v>
      </c>
      <c r="D263" s="170">
        <v>5000</v>
      </c>
      <c r="E263" s="170"/>
      <c r="F263" s="171">
        <f>F262-D263</f>
        <v>0</v>
      </c>
    </row>
    <row r="264" spans="1:6" s="25" customFormat="1" ht="13.5">
      <c r="A264" s="162" t="s">
        <v>147</v>
      </c>
      <c r="B264" s="163"/>
      <c r="C264" s="317"/>
      <c r="D264" s="163"/>
      <c r="E264" s="163"/>
      <c r="F264" s="250">
        <v>5000</v>
      </c>
    </row>
    <row r="265" spans="1:6" s="25" customFormat="1" ht="14.25" thickBot="1">
      <c r="A265" s="169" t="s">
        <v>148</v>
      </c>
      <c r="B265" s="170">
        <v>5000</v>
      </c>
      <c r="C265" s="318" t="s">
        <v>144</v>
      </c>
      <c r="D265" s="170">
        <v>5000</v>
      </c>
      <c r="E265" s="170"/>
      <c r="F265" s="171">
        <f>F264-D265</f>
        <v>0</v>
      </c>
    </row>
    <row r="266" spans="1:6" s="25" customFormat="1" ht="13.5">
      <c r="A266" s="162" t="s">
        <v>149</v>
      </c>
      <c r="B266" s="163"/>
      <c r="C266" s="317"/>
      <c r="D266" s="163"/>
      <c r="E266" s="163"/>
      <c r="F266" s="250">
        <v>5000</v>
      </c>
    </row>
    <row r="267" spans="1:6" s="25" customFormat="1" ht="13.5">
      <c r="A267" s="326" t="s">
        <v>150</v>
      </c>
      <c r="B267" s="167">
        <v>5000</v>
      </c>
      <c r="C267" s="327" t="s">
        <v>144</v>
      </c>
      <c r="D267" s="167">
        <v>5000</v>
      </c>
      <c r="E267" s="167"/>
      <c r="F267" s="325">
        <f>F266-D267</f>
        <v>0</v>
      </c>
    </row>
    <row r="268" spans="1:6" s="25" customFormat="1" ht="13.5">
      <c r="A268" s="326" t="s">
        <v>1065</v>
      </c>
      <c r="B268" s="167">
        <v>4500</v>
      </c>
      <c r="C268" s="327" t="s">
        <v>144</v>
      </c>
      <c r="D268" s="167">
        <v>4500</v>
      </c>
      <c r="E268" s="167"/>
      <c r="F268" s="325">
        <f>F267-D268</f>
        <v>-4500</v>
      </c>
    </row>
    <row r="269" spans="1:6" s="25" customFormat="1" ht="14.25" thickBot="1">
      <c r="A269" s="326" t="s">
        <v>1067</v>
      </c>
      <c r="B269" s="167">
        <v>4500</v>
      </c>
      <c r="C269" s="327" t="s">
        <v>144</v>
      </c>
      <c r="D269" s="167">
        <v>4500</v>
      </c>
      <c r="E269" s="167"/>
      <c r="F269" s="413">
        <f>F268-D269</f>
        <v>-9000</v>
      </c>
    </row>
    <row r="270" spans="1:6" s="25" customFormat="1" ht="13.5">
      <c r="A270" s="162" t="s">
        <v>385</v>
      </c>
      <c r="B270" s="163"/>
      <c r="C270" s="317"/>
      <c r="D270" s="163"/>
      <c r="E270" s="163"/>
      <c r="F270" s="250">
        <v>5000</v>
      </c>
    </row>
    <row r="271" spans="1:6" s="25" customFormat="1" ht="14.25" thickBot="1">
      <c r="A271" s="326" t="s">
        <v>386</v>
      </c>
      <c r="B271" s="167">
        <v>5000</v>
      </c>
      <c r="C271" s="327" t="s">
        <v>144</v>
      </c>
      <c r="D271" s="167">
        <v>5000</v>
      </c>
      <c r="E271" s="167"/>
      <c r="F271" s="168">
        <f>F270-D271</f>
        <v>0</v>
      </c>
    </row>
    <row r="272" spans="1:6" s="25" customFormat="1" ht="13.5">
      <c r="A272" s="162" t="s">
        <v>151</v>
      </c>
      <c r="B272" s="163"/>
      <c r="C272" s="317"/>
      <c r="D272" s="163"/>
      <c r="E272" s="163"/>
      <c r="F272" s="250">
        <v>5000</v>
      </c>
    </row>
    <row r="273" spans="1:6" s="25" customFormat="1" ht="13.5">
      <c r="A273" s="326" t="s">
        <v>152</v>
      </c>
      <c r="B273" s="167">
        <v>13094</v>
      </c>
      <c r="C273" s="327" t="s">
        <v>144</v>
      </c>
      <c r="D273" s="167">
        <v>13094</v>
      </c>
      <c r="E273" s="167"/>
      <c r="F273" s="325">
        <f>F272-D273</f>
        <v>-8094</v>
      </c>
    </row>
    <row r="274" spans="1:6" s="25" customFormat="1" ht="13.5">
      <c r="A274" s="326" t="s">
        <v>219</v>
      </c>
      <c r="B274" s="167">
        <v>5000</v>
      </c>
      <c r="C274" s="327" t="s">
        <v>144</v>
      </c>
      <c r="D274" s="167">
        <v>5000</v>
      </c>
      <c r="E274" s="167"/>
      <c r="F274" s="413">
        <f>F273-D274</f>
        <v>-13094</v>
      </c>
    </row>
    <row r="275" spans="1:6" s="25" customFormat="1" ht="14.25" thickBot="1">
      <c r="A275" s="169" t="s">
        <v>394</v>
      </c>
      <c r="B275" s="170">
        <v>770</v>
      </c>
      <c r="C275" s="318" t="s">
        <v>157</v>
      </c>
      <c r="D275" s="170"/>
      <c r="E275" s="170">
        <v>770</v>
      </c>
      <c r="F275" s="171"/>
    </row>
    <row r="276" spans="1:6" s="25" customFormat="1" ht="13.5">
      <c r="A276" s="162" t="s">
        <v>710</v>
      </c>
      <c r="B276" s="163"/>
      <c r="C276" s="317"/>
      <c r="D276" s="163"/>
      <c r="E276" s="163"/>
      <c r="F276" s="250">
        <v>5000</v>
      </c>
    </row>
    <row r="277" spans="1:6" s="25" customFormat="1" ht="14.25" thickBot="1">
      <c r="A277" s="169" t="s">
        <v>711</v>
      </c>
      <c r="B277" s="170">
        <v>5000</v>
      </c>
      <c r="C277" s="318" t="s">
        <v>144</v>
      </c>
      <c r="D277" s="170">
        <v>5000</v>
      </c>
      <c r="E277" s="170"/>
      <c r="F277" s="171">
        <f>F276-D277</f>
        <v>0</v>
      </c>
    </row>
    <row r="278" spans="1:6" s="25" customFormat="1" ht="13.5">
      <c r="A278" s="165" t="s">
        <v>199</v>
      </c>
      <c r="B278" s="167"/>
      <c r="C278" s="327"/>
      <c r="D278" s="167"/>
      <c r="E278" s="167"/>
      <c r="F278" s="325">
        <v>5000</v>
      </c>
    </row>
    <row r="279" spans="1:6" s="25" customFormat="1" ht="14.25" thickBot="1">
      <c r="A279" s="169" t="s">
        <v>200</v>
      </c>
      <c r="B279" s="170">
        <v>1500</v>
      </c>
      <c r="C279" s="318" t="s">
        <v>144</v>
      </c>
      <c r="D279" s="170">
        <v>1500</v>
      </c>
      <c r="E279" s="170"/>
      <c r="F279" s="171">
        <f>F278-D279</f>
        <v>3500</v>
      </c>
    </row>
    <row r="280" spans="1:6" s="25" customFormat="1" ht="13.5">
      <c r="A280" s="162" t="s">
        <v>562</v>
      </c>
      <c r="B280" s="163"/>
      <c r="C280" s="317"/>
      <c r="D280" s="163"/>
      <c r="E280" s="163"/>
      <c r="F280" s="250">
        <v>5000</v>
      </c>
    </row>
    <row r="281" spans="1:6" s="25" customFormat="1" ht="14.25" thickBot="1">
      <c r="A281" s="326" t="s">
        <v>563</v>
      </c>
      <c r="B281" s="167">
        <v>5000</v>
      </c>
      <c r="C281" s="327" t="s">
        <v>144</v>
      </c>
      <c r="D281" s="167">
        <v>5000</v>
      </c>
      <c r="E281" s="167"/>
      <c r="F281" s="168">
        <f>F280-D281</f>
        <v>0</v>
      </c>
    </row>
    <row r="282" spans="1:6" s="25" customFormat="1" ht="13.5">
      <c r="A282" s="162" t="s">
        <v>758</v>
      </c>
      <c r="B282" s="163"/>
      <c r="C282" s="317"/>
      <c r="D282" s="163"/>
      <c r="E282" s="163"/>
      <c r="F282" s="250">
        <v>5000</v>
      </c>
    </row>
    <row r="283" spans="1:6" s="25" customFormat="1" ht="13.5">
      <c r="A283" s="326" t="s">
        <v>759</v>
      </c>
      <c r="B283" s="167">
        <v>5000</v>
      </c>
      <c r="C283" s="327" t="s">
        <v>144</v>
      </c>
      <c r="D283" s="167">
        <v>5000</v>
      </c>
      <c r="E283" s="167"/>
      <c r="F283" s="168">
        <f>F282-D283</f>
        <v>0</v>
      </c>
    </row>
    <row r="284" spans="1:6" s="25" customFormat="1" ht="13.5">
      <c r="A284" s="326" t="s">
        <v>756</v>
      </c>
      <c r="B284" s="167">
        <v>4500</v>
      </c>
      <c r="C284" s="327" t="s">
        <v>157</v>
      </c>
      <c r="D284" s="167"/>
      <c r="E284" s="167">
        <v>4500</v>
      </c>
      <c r="F284" s="168"/>
    </row>
    <row r="285" spans="1:6" s="25" customFormat="1" ht="14.25" thickBot="1">
      <c r="A285" s="169" t="s">
        <v>1147</v>
      </c>
      <c r="B285" s="170">
        <v>4000</v>
      </c>
      <c r="C285" s="318" t="s">
        <v>157</v>
      </c>
      <c r="D285" s="170"/>
      <c r="E285" s="170">
        <v>4000</v>
      </c>
      <c r="F285" s="171"/>
    </row>
    <row r="286" spans="1:6" s="25" customFormat="1" ht="13.5">
      <c r="A286" s="162" t="s">
        <v>1611</v>
      </c>
      <c r="B286" s="163"/>
      <c r="C286" s="317"/>
      <c r="D286" s="163"/>
      <c r="E286" s="163"/>
      <c r="F286" s="250">
        <v>5000</v>
      </c>
    </row>
    <row r="287" spans="1:6" s="25" customFormat="1" ht="14.25" thickBot="1">
      <c r="A287" s="169" t="s">
        <v>1612</v>
      </c>
      <c r="B287" s="170">
        <v>5000</v>
      </c>
      <c r="C287" s="318" t="s">
        <v>144</v>
      </c>
      <c r="D287" s="170">
        <v>5000</v>
      </c>
      <c r="E287" s="170"/>
      <c r="F287" s="171">
        <f>F286-D287</f>
        <v>0</v>
      </c>
    </row>
    <row r="288" spans="1:6" s="25" customFormat="1" ht="13.5">
      <c r="A288" s="165" t="s">
        <v>858</v>
      </c>
      <c r="B288" s="167"/>
      <c r="C288" s="327"/>
      <c r="D288" s="167"/>
      <c r="E288" s="167"/>
      <c r="F288" s="325">
        <v>5000</v>
      </c>
    </row>
    <row r="289" spans="1:6" s="25" customFormat="1" ht="14.25" thickBot="1">
      <c r="A289" s="169" t="s">
        <v>859</v>
      </c>
      <c r="B289" s="170">
        <v>5000</v>
      </c>
      <c r="C289" s="318" t="s">
        <v>144</v>
      </c>
      <c r="D289" s="170">
        <v>5000</v>
      </c>
      <c r="E289" s="170"/>
      <c r="F289" s="171">
        <f>F288-D289</f>
        <v>0</v>
      </c>
    </row>
    <row r="290" spans="1:6" s="25" customFormat="1" ht="13.5">
      <c r="A290" s="162" t="s">
        <v>1165</v>
      </c>
      <c r="B290" s="163"/>
      <c r="C290" s="317"/>
      <c r="D290" s="163"/>
      <c r="E290" s="163"/>
      <c r="F290" s="250">
        <v>5000</v>
      </c>
    </row>
    <row r="291" spans="1:6" s="25" customFormat="1" ht="14.25" thickBot="1">
      <c r="A291" s="169" t="s">
        <v>1166</v>
      </c>
      <c r="B291" s="170">
        <v>5000</v>
      </c>
      <c r="C291" s="318" t="s">
        <v>144</v>
      </c>
      <c r="D291" s="170">
        <v>5000</v>
      </c>
      <c r="E291" s="170"/>
      <c r="F291" s="171">
        <f>F290-D291</f>
        <v>0</v>
      </c>
    </row>
    <row r="292" spans="1:6" s="25" customFormat="1" ht="13.5">
      <c r="A292" s="165" t="s">
        <v>855</v>
      </c>
      <c r="B292" s="167"/>
      <c r="C292" s="327"/>
      <c r="D292" s="167"/>
      <c r="E292" s="167"/>
      <c r="F292" s="168">
        <v>5000</v>
      </c>
    </row>
    <row r="293" spans="1:6" s="25" customFormat="1" ht="14.25" thickBot="1">
      <c r="A293" s="326" t="s">
        <v>856</v>
      </c>
      <c r="B293" s="167">
        <v>5000</v>
      </c>
      <c r="C293" s="327" t="s">
        <v>157</v>
      </c>
      <c r="D293" s="167"/>
      <c r="E293" s="167">
        <v>5000</v>
      </c>
      <c r="F293" s="168"/>
    </row>
    <row r="294" spans="1:6" s="25" customFormat="1" ht="13.5">
      <c r="A294" s="162"/>
      <c r="B294" s="163"/>
      <c r="C294" s="317"/>
      <c r="D294" s="163"/>
      <c r="E294" s="163"/>
      <c r="F294" s="164"/>
    </row>
    <row r="295" spans="1:6" s="25" customFormat="1" ht="14.25" thickBot="1">
      <c r="A295" s="169"/>
      <c r="B295" s="170"/>
      <c r="C295" s="318"/>
      <c r="D295" s="170"/>
      <c r="E295" s="170"/>
      <c r="F295" s="171"/>
    </row>
    <row r="296" spans="1:6" ht="14.25" thickBot="1">
      <c r="A296" s="175"/>
      <c r="B296" s="174"/>
      <c r="C296" s="320"/>
      <c r="D296" s="174"/>
      <c r="E296" s="174"/>
      <c r="F296" s="176"/>
    </row>
    <row r="297" spans="1:6" ht="13.5">
      <c r="A297" s="177" t="s">
        <v>92</v>
      </c>
      <c r="B297" s="178">
        <f>SUM(B4:B296)</f>
        <v>726031.6699999999</v>
      </c>
      <c r="C297" s="321"/>
      <c r="D297" s="178"/>
      <c r="E297" s="179"/>
      <c r="F297" s="178"/>
    </row>
    <row r="298" spans="1:6" ht="13.5">
      <c r="A298" s="180" t="s">
        <v>93</v>
      </c>
      <c r="B298" s="181"/>
      <c r="C298" s="322"/>
      <c r="D298" s="181">
        <f>SUM(D4:D296)</f>
        <v>447533.67</v>
      </c>
      <c r="E298" s="182"/>
      <c r="F298" s="181"/>
    </row>
    <row r="299" spans="1:6" ht="13.5">
      <c r="A299" s="183" t="s">
        <v>94</v>
      </c>
      <c r="B299" s="184"/>
      <c r="C299" s="323"/>
      <c r="D299" s="184"/>
      <c r="E299" s="184">
        <f>SUM(E4:E296)</f>
        <v>278498</v>
      </c>
      <c r="F299" s="184"/>
    </row>
  </sheetData>
  <sheetProtection/>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L179"/>
  <sheetViews>
    <sheetView zoomScalePageLayoutView="0" workbookViewId="0" topLeftCell="A1">
      <pane ySplit="1" topLeftCell="A167" activePane="bottomLeft" state="frozen"/>
      <selection pane="topLeft" activeCell="A1" sqref="A1"/>
      <selection pane="bottomLeft" activeCell="J173" sqref="J173"/>
    </sheetView>
  </sheetViews>
  <sheetFormatPr defaultColWidth="9.140625" defaultRowHeight="15"/>
  <cols>
    <col min="1" max="1" width="50.57421875" style="60" customWidth="1"/>
    <col min="2" max="2" width="47.140625" style="156" customWidth="1"/>
    <col min="3" max="3" width="12.00390625" style="60" bestFit="1" customWidth="1"/>
    <col min="4" max="4" width="7.00390625" style="60" customWidth="1"/>
    <col min="5" max="5" width="10.421875" style="77" bestFit="1" customWidth="1"/>
    <col min="6" max="6" width="26.00390625" style="60" customWidth="1"/>
    <col min="7" max="7" width="12.140625" style="249" customWidth="1"/>
    <col min="8" max="8" width="1.421875" style="157" customWidth="1"/>
    <col min="9" max="9" width="8.28125" style="102" bestFit="1" customWidth="1"/>
    <col min="10" max="10" width="10.00390625" style="102" bestFit="1" customWidth="1"/>
    <col min="11" max="11" width="5.28125" style="147" bestFit="1" customWidth="1"/>
    <col min="12" max="16384" width="9.140625" style="60" customWidth="1"/>
  </cols>
  <sheetData>
    <row r="1" spans="1:11" s="77" customFormat="1" ht="36">
      <c r="A1" s="149" t="s">
        <v>12</v>
      </c>
      <c r="B1" s="150" t="s">
        <v>13</v>
      </c>
      <c r="C1" s="150" t="s">
        <v>58</v>
      </c>
      <c r="D1" s="150" t="s">
        <v>14</v>
      </c>
      <c r="E1" s="150" t="s">
        <v>16</v>
      </c>
      <c r="F1" s="150" t="s">
        <v>17</v>
      </c>
      <c r="G1" s="247" t="s">
        <v>18</v>
      </c>
      <c r="H1" s="151"/>
      <c r="I1" s="69" t="s">
        <v>61</v>
      </c>
      <c r="J1" s="69" t="s">
        <v>60</v>
      </c>
      <c r="K1" s="72" t="s">
        <v>62</v>
      </c>
    </row>
    <row r="2" spans="1:11" ht="12">
      <c r="A2" s="51" t="s">
        <v>131</v>
      </c>
      <c r="B2" s="51" t="s">
        <v>132</v>
      </c>
      <c r="C2" s="152">
        <v>5000</v>
      </c>
      <c r="D2" s="83" t="s">
        <v>133</v>
      </c>
      <c r="E2" s="85">
        <v>44937</v>
      </c>
      <c r="F2" s="51"/>
      <c r="G2" s="152">
        <v>5000</v>
      </c>
      <c r="H2" s="82"/>
      <c r="I2" s="81"/>
      <c r="J2" s="81">
        <v>5000</v>
      </c>
      <c r="K2" s="140">
        <v>1</v>
      </c>
    </row>
    <row r="3" spans="1:12" ht="12">
      <c r="A3" s="51" t="s">
        <v>134</v>
      </c>
      <c r="B3" s="51" t="s">
        <v>135</v>
      </c>
      <c r="C3" s="152">
        <v>5000</v>
      </c>
      <c r="D3" s="83" t="s">
        <v>133</v>
      </c>
      <c r="E3" s="85">
        <v>44943</v>
      </c>
      <c r="F3" s="51"/>
      <c r="G3" s="152">
        <v>5000</v>
      </c>
      <c r="H3" s="82"/>
      <c r="I3" s="153"/>
      <c r="J3" s="79">
        <v>5000</v>
      </c>
      <c r="K3" s="154">
        <v>1</v>
      </c>
      <c r="L3" s="141"/>
    </row>
    <row r="4" spans="1:12" ht="12">
      <c r="A4" s="51" t="s">
        <v>126</v>
      </c>
      <c r="B4" s="51" t="s">
        <v>136</v>
      </c>
      <c r="C4" s="152">
        <v>5000</v>
      </c>
      <c r="D4" s="83" t="s">
        <v>133</v>
      </c>
      <c r="E4" s="85">
        <v>44943</v>
      </c>
      <c r="F4" s="51"/>
      <c r="G4" s="152">
        <v>5000</v>
      </c>
      <c r="H4" s="82"/>
      <c r="I4" s="153"/>
      <c r="J4" s="79"/>
      <c r="K4" s="154">
        <v>1</v>
      </c>
      <c r="L4" s="141"/>
    </row>
    <row r="5" spans="1:12" ht="12">
      <c r="A5" s="51" t="s">
        <v>127</v>
      </c>
      <c r="B5" s="51" t="s">
        <v>137</v>
      </c>
      <c r="C5" s="152">
        <v>5000</v>
      </c>
      <c r="D5" s="83" t="s">
        <v>133</v>
      </c>
      <c r="E5" s="85">
        <v>44943</v>
      </c>
      <c r="F5" s="51"/>
      <c r="G5" s="152">
        <v>5000</v>
      </c>
      <c r="H5" s="82"/>
      <c r="I5" s="153"/>
      <c r="J5" s="79"/>
      <c r="K5" s="154">
        <v>1</v>
      </c>
      <c r="L5" s="141"/>
    </row>
    <row r="6" spans="1:12" ht="12">
      <c r="A6" s="51" t="s">
        <v>128</v>
      </c>
      <c r="B6" s="51" t="s">
        <v>138</v>
      </c>
      <c r="C6" s="152">
        <v>13094</v>
      </c>
      <c r="D6" s="83" t="s">
        <v>133</v>
      </c>
      <c r="E6" s="85">
        <v>44943</v>
      </c>
      <c r="F6" s="51"/>
      <c r="G6" s="152">
        <v>13094</v>
      </c>
      <c r="H6" s="82"/>
      <c r="I6" s="153"/>
      <c r="J6" s="79"/>
      <c r="K6" s="154">
        <v>1</v>
      </c>
      <c r="L6" s="141"/>
    </row>
    <row r="7" spans="1:12" ht="12">
      <c r="A7" s="51" t="s">
        <v>129</v>
      </c>
      <c r="B7" s="51" t="s">
        <v>139</v>
      </c>
      <c r="C7" s="152">
        <v>5000</v>
      </c>
      <c r="D7" s="83" t="s">
        <v>133</v>
      </c>
      <c r="E7" s="85">
        <v>44943</v>
      </c>
      <c r="F7" s="51"/>
      <c r="G7" s="152">
        <v>5000</v>
      </c>
      <c r="H7" s="82"/>
      <c r="I7" s="153"/>
      <c r="J7" s="79"/>
      <c r="K7" s="154">
        <v>1</v>
      </c>
      <c r="L7" s="141"/>
    </row>
    <row r="8" spans="1:12" ht="12">
      <c r="A8" s="51" t="s">
        <v>130</v>
      </c>
      <c r="B8" s="51" t="s">
        <v>140</v>
      </c>
      <c r="C8" s="152">
        <v>6000</v>
      </c>
      <c r="D8" s="83" t="s">
        <v>133</v>
      </c>
      <c r="E8" s="85">
        <v>44943</v>
      </c>
      <c r="F8" s="51"/>
      <c r="G8" s="152">
        <v>6000</v>
      </c>
      <c r="H8" s="82"/>
      <c r="I8" s="153"/>
      <c r="J8" s="79"/>
      <c r="K8" s="154">
        <v>1</v>
      </c>
      <c r="L8" s="141"/>
    </row>
    <row r="9" spans="1:12" ht="12">
      <c r="A9" s="51" t="s">
        <v>129</v>
      </c>
      <c r="B9" s="51" t="s">
        <v>141</v>
      </c>
      <c r="C9" s="152">
        <v>1800</v>
      </c>
      <c r="D9" s="83" t="s">
        <v>133</v>
      </c>
      <c r="E9" s="85">
        <v>44943</v>
      </c>
      <c r="F9" s="51"/>
      <c r="G9" s="152">
        <v>1800</v>
      </c>
      <c r="H9" s="82"/>
      <c r="I9" s="153"/>
      <c r="J9" s="79"/>
      <c r="K9" s="154">
        <v>1</v>
      </c>
      <c r="L9" s="141"/>
    </row>
    <row r="10" spans="1:12" ht="12">
      <c r="A10" s="51" t="s">
        <v>129</v>
      </c>
      <c r="B10" s="51" t="s">
        <v>166</v>
      </c>
      <c r="C10" s="152">
        <v>5000</v>
      </c>
      <c r="D10" s="83" t="s">
        <v>133</v>
      </c>
      <c r="E10" s="85">
        <v>44951</v>
      </c>
      <c r="F10" s="51"/>
      <c r="G10" s="152">
        <v>5000</v>
      </c>
      <c r="H10" s="82"/>
      <c r="I10" s="153"/>
      <c r="J10" s="79"/>
      <c r="K10" s="154">
        <v>1</v>
      </c>
      <c r="L10" s="141"/>
    </row>
    <row r="11" spans="1:12" ht="12">
      <c r="A11" s="51" t="s">
        <v>168</v>
      </c>
      <c r="B11" s="51" t="s">
        <v>169</v>
      </c>
      <c r="C11" s="152">
        <v>5000</v>
      </c>
      <c r="D11" s="83" t="s">
        <v>133</v>
      </c>
      <c r="E11" s="85">
        <v>44951</v>
      </c>
      <c r="F11" s="51"/>
      <c r="G11" s="152">
        <v>5000</v>
      </c>
      <c r="H11" s="82"/>
      <c r="I11" s="153"/>
      <c r="J11" s="79"/>
      <c r="K11" s="154">
        <v>1</v>
      </c>
      <c r="L11" s="141"/>
    </row>
    <row r="12" spans="1:12" ht="12">
      <c r="A12" s="51" t="s">
        <v>103</v>
      </c>
      <c r="B12" s="51" t="s">
        <v>172</v>
      </c>
      <c r="C12" s="152">
        <v>5000</v>
      </c>
      <c r="D12" s="83" t="s">
        <v>133</v>
      </c>
      <c r="E12" s="85">
        <v>44951</v>
      </c>
      <c r="F12" s="51"/>
      <c r="G12" s="152">
        <v>5000</v>
      </c>
      <c r="H12" s="82"/>
      <c r="I12" s="153"/>
      <c r="J12" s="79"/>
      <c r="K12" s="154">
        <v>1</v>
      </c>
      <c r="L12" s="141"/>
    </row>
    <row r="13" spans="1:12" ht="12">
      <c r="A13" s="51" t="s">
        <v>197</v>
      </c>
      <c r="B13" s="51" t="s">
        <v>198</v>
      </c>
      <c r="C13" s="152">
        <v>1500</v>
      </c>
      <c r="D13" s="83" t="s">
        <v>133</v>
      </c>
      <c r="E13" s="85">
        <v>44957</v>
      </c>
      <c r="F13" s="51"/>
      <c r="G13" s="152">
        <v>1500</v>
      </c>
      <c r="H13" s="82"/>
      <c r="I13" s="153"/>
      <c r="J13" s="79"/>
      <c r="K13" s="154">
        <v>1</v>
      </c>
      <c r="L13" s="141"/>
    </row>
    <row r="14" spans="1:12" ht="12">
      <c r="A14" s="51" t="s">
        <v>196</v>
      </c>
      <c r="B14" s="51" t="s">
        <v>201</v>
      </c>
      <c r="C14" s="152">
        <v>3000</v>
      </c>
      <c r="D14" s="83" t="s">
        <v>133</v>
      </c>
      <c r="E14" s="85">
        <v>44955</v>
      </c>
      <c r="F14" s="51"/>
      <c r="G14" s="152">
        <v>3000</v>
      </c>
      <c r="H14" s="82"/>
      <c r="I14" s="153"/>
      <c r="J14" s="79"/>
      <c r="K14" s="154">
        <v>1</v>
      </c>
      <c r="L14" s="141"/>
    </row>
    <row r="15" spans="1:12" ht="12">
      <c r="A15" s="51" t="s">
        <v>214</v>
      </c>
      <c r="B15" s="51" t="s">
        <v>215</v>
      </c>
      <c r="C15" s="152">
        <v>5000</v>
      </c>
      <c r="D15" s="83" t="s">
        <v>133</v>
      </c>
      <c r="E15" s="85">
        <v>44965</v>
      </c>
      <c r="F15" s="51"/>
      <c r="G15" s="152">
        <v>5000</v>
      </c>
      <c r="H15" s="82"/>
      <c r="I15" s="153"/>
      <c r="J15" s="79"/>
      <c r="K15" s="154">
        <v>1</v>
      </c>
      <c r="L15" s="141"/>
    </row>
    <row r="16" spans="1:12" ht="12">
      <c r="A16" s="51" t="s">
        <v>128</v>
      </c>
      <c r="B16" s="51" t="s">
        <v>218</v>
      </c>
      <c r="C16" s="152">
        <v>5000</v>
      </c>
      <c r="D16" s="83" t="s">
        <v>133</v>
      </c>
      <c r="E16" s="85">
        <v>44965</v>
      </c>
      <c r="F16" s="51"/>
      <c r="G16" s="152">
        <v>5000</v>
      </c>
      <c r="H16" s="82"/>
      <c r="I16" s="153"/>
      <c r="J16" s="79"/>
      <c r="K16" s="154">
        <v>1</v>
      </c>
      <c r="L16" s="141"/>
    </row>
    <row r="17" spans="1:12" ht="12">
      <c r="A17" s="51" t="s">
        <v>224</v>
      </c>
      <c r="B17" s="51" t="s">
        <v>227</v>
      </c>
      <c r="C17" s="152">
        <v>5000</v>
      </c>
      <c r="D17" s="83" t="s">
        <v>133</v>
      </c>
      <c r="E17" s="85">
        <v>44967</v>
      </c>
      <c r="F17" s="51"/>
      <c r="G17" s="152">
        <v>5000</v>
      </c>
      <c r="H17" s="82"/>
      <c r="I17" s="153"/>
      <c r="J17" s="79"/>
      <c r="K17" s="154">
        <v>1</v>
      </c>
      <c r="L17" s="141"/>
    </row>
    <row r="18" spans="1:12" ht="12">
      <c r="A18" s="51" t="s">
        <v>196</v>
      </c>
      <c r="B18" s="51" t="s">
        <v>230</v>
      </c>
      <c r="C18" s="152">
        <v>2135</v>
      </c>
      <c r="D18" s="83" t="s">
        <v>133</v>
      </c>
      <c r="E18" s="85">
        <v>44967</v>
      </c>
      <c r="F18" s="51"/>
      <c r="G18" s="152">
        <v>2135</v>
      </c>
      <c r="H18" s="82"/>
      <c r="I18" s="153"/>
      <c r="J18" s="79"/>
      <c r="K18" s="154">
        <v>1</v>
      </c>
      <c r="L18" s="141"/>
    </row>
    <row r="19" spans="1:12" ht="12">
      <c r="A19" s="51" t="s">
        <v>232</v>
      </c>
      <c r="B19" s="51" t="s">
        <v>233</v>
      </c>
      <c r="C19" s="152">
        <v>4500</v>
      </c>
      <c r="D19" s="83" t="s">
        <v>133</v>
      </c>
      <c r="E19" s="85">
        <v>44973</v>
      </c>
      <c r="F19" s="51"/>
      <c r="G19" s="152">
        <v>4500</v>
      </c>
      <c r="H19" s="82"/>
      <c r="I19" s="153"/>
      <c r="J19" s="79"/>
      <c r="K19" s="154">
        <v>1</v>
      </c>
      <c r="L19" s="141"/>
    </row>
    <row r="20" spans="1:12" ht="12">
      <c r="A20" s="51" t="s">
        <v>242</v>
      </c>
      <c r="B20" s="51" t="s">
        <v>256</v>
      </c>
      <c r="C20" s="152">
        <v>5000</v>
      </c>
      <c r="D20" s="83" t="s">
        <v>133</v>
      </c>
      <c r="E20" s="85">
        <v>44978</v>
      </c>
      <c r="F20" s="51"/>
      <c r="G20" s="152">
        <v>5000</v>
      </c>
      <c r="H20" s="82"/>
      <c r="I20" s="153"/>
      <c r="J20" s="79">
        <v>5000</v>
      </c>
      <c r="K20" s="154">
        <v>1</v>
      </c>
      <c r="L20" s="141"/>
    </row>
    <row r="21" spans="1:12" ht="12">
      <c r="A21" s="51" t="s">
        <v>243</v>
      </c>
      <c r="B21" s="51" t="s">
        <v>257</v>
      </c>
      <c r="C21" s="152">
        <v>5000</v>
      </c>
      <c r="D21" s="83" t="s">
        <v>133</v>
      </c>
      <c r="E21" s="85">
        <v>44978</v>
      </c>
      <c r="F21" s="51"/>
      <c r="G21" s="152">
        <v>5000</v>
      </c>
      <c r="H21" s="82"/>
      <c r="I21" s="153"/>
      <c r="J21" s="79">
        <v>5000</v>
      </c>
      <c r="K21" s="154">
        <v>1</v>
      </c>
      <c r="L21" s="141"/>
    </row>
    <row r="22" spans="1:12" ht="12">
      <c r="A22" s="51" t="s">
        <v>244</v>
      </c>
      <c r="B22" s="51" t="s">
        <v>258</v>
      </c>
      <c r="C22" s="152">
        <v>3828.78</v>
      </c>
      <c r="D22" s="83" t="s">
        <v>133</v>
      </c>
      <c r="E22" s="85">
        <v>44980</v>
      </c>
      <c r="F22" s="51"/>
      <c r="G22" s="152">
        <v>3828.78</v>
      </c>
      <c r="H22" s="82"/>
      <c r="I22" s="153"/>
      <c r="J22" s="79"/>
      <c r="K22" s="154">
        <v>1</v>
      </c>
      <c r="L22" s="141"/>
    </row>
    <row r="23" spans="1:12" ht="12">
      <c r="A23" s="51" t="s">
        <v>245</v>
      </c>
      <c r="B23" s="51" t="s">
        <v>259</v>
      </c>
      <c r="C23" s="152">
        <v>2703.29</v>
      </c>
      <c r="D23" s="83" t="s">
        <v>133</v>
      </c>
      <c r="E23" s="85">
        <v>44981</v>
      </c>
      <c r="F23" s="51"/>
      <c r="G23" s="152">
        <v>2703.29</v>
      </c>
      <c r="H23" s="82"/>
      <c r="I23" s="153"/>
      <c r="J23" s="79"/>
      <c r="K23" s="154">
        <v>1</v>
      </c>
      <c r="L23" s="141"/>
    </row>
    <row r="24" spans="1:12" ht="12">
      <c r="A24" s="51" t="s">
        <v>114</v>
      </c>
      <c r="B24" s="51" t="s">
        <v>260</v>
      </c>
      <c r="C24" s="152">
        <v>5000</v>
      </c>
      <c r="D24" s="83" t="s">
        <v>133</v>
      </c>
      <c r="E24" s="85">
        <v>44981</v>
      </c>
      <c r="F24" s="51"/>
      <c r="G24" s="152">
        <v>5000</v>
      </c>
      <c r="H24" s="82"/>
      <c r="I24" s="79">
        <v>5000</v>
      </c>
      <c r="J24" s="79"/>
      <c r="K24" s="154">
        <v>1</v>
      </c>
      <c r="L24" s="141"/>
    </row>
    <row r="25" spans="1:12" ht="12">
      <c r="A25" s="51" t="s">
        <v>104</v>
      </c>
      <c r="B25" s="51" t="s">
        <v>269</v>
      </c>
      <c r="C25" s="152">
        <v>6000</v>
      </c>
      <c r="D25" s="83" t="s">
        <v>133</v>
      </c>
      <c r="E25" s="85">
        <v>44986</v>
      </c>
      <c r="F25" s="51"/>
      <c r="G25" s="152">
        <v>6000</v>
      </c>
      <c r="H25" s="82"/>
      <c r="I25" s="153"/>
      <c r="J25" s="79"/>
      <c r="K25" s="154">
        <v>1</v>
      </c>
      <c r="L25" s="141"/>
    </row>
    <row r="26" spans="1:12" ht="12">
      <c r="A26" s="51" t="s">
        <v>263</v>
      </c>
      <c r="B26" s="51" t="s">
        <v>270</v>
      </c>
      <c r="C26" s="152">
        <v>1458</v>
      </c>
      <c r="D26" s="83" t="s">
        <v>133</v>
      </c>
      <c r="E26" s="85">
        <v>44986</v>
      </c>
      <c r="F26" s="51"/>
      <c r="G26" s="152">
        <v>1458</v>
      </c>
      <c r="H26" s="82"/>
      <c r="I26" s="153"/>
      <c r="J26" s="79">
        <v>1458</v>
      </c>
      <c r="K26" s="154">
        <v>1</v>
      </c>
      <c r="L26" s="141"/>
    </row>
    <row r="27" spans="1:12" ht="12">
      <c r="A27" s="51" t="s">
        <v>264</v>
      </c>
      <c r="B27" s="51" t="s">
        <v>271</v>
      </c>
      <c r="C27" s="152">
        <v>5000</v>
      </c>
      <c r="D27" s="83" t="s">
        <v>133</v>
      </c>
      <c r="E27" s="85">
        <v>44986</v>
      </c>
      <c r="F27" s="51"/>
      <c r="G27" s="152">
        <v>5000</v>
      </c>
      <c r="H27" s="82"/>
      <c r="I27" s="153"/>
      <c r="J27" s="79"/>
      <c r="K27" s="154">
        <v>1</v>
      </c>
      <c r="L27" s="141"/>
    </row>
    <row r="28" spans="1:12" ht="12">
      <c r="A28" s="51" t="s">
        <v>265</v>
      </c>
      <c r="B28" s="51" t="s">
        <v>272</v>
      </c>
      <c r="C28" s="152">
        <v>5000</v>
      </c>
      <c r="D28" s="83" t="s">
        <v>133</v>
      </c>
      <c r="E28" s="85">
        <v>44986</v>
      </c>
      <c r="F28" s="51"/>
      <c r="G28" s="152">
        <v>5000</v>
      </c>
      <c r="H28" s="82"/>
      <c r="I28" s="153"/>
      <c r="J28" s="79">
        <v>5000</v>
      </c>
      <c r="K28" s="154">
        <v>1</v>
      </c>
      <c r="L28" s="141"/>
    </row>
    <row r="29" spans="1:12" ht="12">
      <c r="A29" s="51" t="s">
        <v>266</v>
      </c>
      <c r="B29" s="51" t="s">
        <v>273</v>
      </c>
      <c r="C29" s="152">
        <v>9500</v>
      </c>
      <c r="D29" s="83" t="s">
        <v>133</v>
      </c>
      <c r="E29" s="85">
        <v>44990</v>
      </c>
      <c r="F29" s="51"/>
      <c r="G29" s="152">
        <v>9500</v>
      </c>
      <c r="H29" s="82"/>
      <c r="I29" s="153"/>
      <c r="J29" s="79"/>
      <c r="K29" s="154">
        <v>1</v>
      </c>
      <c r="L29" s="141"/>
    </row>
    <row r="30" spans="1:12" ht="12">
      <c r="A30" s="51" t="s">
        <v>267</v>
      </c>
      <c r="B30" s="51" t="s">
        <v>274</v>
      </c>
      <c r="C30" s="152">
        <v>5000</v>
      </c>
      <c r="D30" s="83" t="s">
        <v>133</v>
      </c>
      <c r="E30" s="85">
        <v>44993</v>
      </c>
      <c r="F30" s="51"/>
      <c r="G30" s="152">
        <v>5000</v>
      </c>
      <c r="H30" s="82"/>
      <c r="I30" s="153"/>
      <c r="J30" s="79"/>
      <c r="K30" s="154">
        <v>1</v>
      </c>
      <c r="L30" s="141"/>
    </row>
    <row r="31" spans="1:12" ht="12">
      <c r="A31" s="51" t="s">
        <v>268</v>
      </c>
      <c r="B31" s="51" t="s">
        <v>275</v>
      </c>
      <c r="C31" s="152">
        <v>2162</v>
      </c>
      <c r="D31" s="83" t="s">
        <v>133</v>
      </c>
      <c r="E31" s="85">
        <v>44993</v>
      </c>
      <c r="F31" s="51"/>
      <c r="G31" s="152">
        <v>2162</v>
      </c>
      <c r="H31" s="82"/>
      <c r="I31" s="153"/>
      <c r="J31" s="79"/>
      <c r="K31" s="154">
        <v>1</v>
      </c>
      <c r="L31" s="141"/>
    </row>
    <row r="32" spans="1:12" ht="12">
      <c r="A32" s="51" t="s">
        <v>350</v>
      </c>
      <c r="B32" s="51" t="s">
        <v>358</v>
      </c>
      <c r="C32" s="152">
        <v>5000</v>
      </c>
      <c r="D32" s="83" t="s">
        <v>133</v>
      </c>
      <c r="E32" s="85">
        <v>44998</v>
      </c>
      <c r="F32" s="51"/>
      <c r="G32" s="152">
        <v>5000</v>
      </c>
      <c r="H32" s="82"/>
      <c r="I32" s="79">
        <v>5000</v>
      </c>
      <c r="J32" s="79"/>
      <c r="K32" s="154">
        <v>1</v>
      </c>
      <c r="L32" s="141"/>
    </row>
    <row r="33" spans="1:12" ht="12">
      <c r="A33" s="51" t="s">
        <v>128</v>
      </c>
      <c r="B33" s="51" t="s">
        <v>359</v>
      </c>
      <c r="C33" s="152">
        <v>770</v>
      </c>
      <c r="D33" s="83" t="s">
        <v>133</v>
      </c>
      <c r="E33" s="85">
        <v>44999</v>
      </c>
      <c r="F33" s="51"/>
      <c r="G33" s="152">
        <v>770</v>
      </c>
      <c r="H33" s="82"/>
      <c r="I33" s="79"/>
      <c r="J33" s="79"/>
      <c r="K33" s="154">
        <v>1</v>
      </c>
      <c r="L33" s="141"/>
    </row>
    <row r="34" spans="1:12" ht="12">
      <c r="A34" s="51" t="s">
        <v>351</v>
      </c>
      <c r="B34" s="51" t="s">
        <v>360</v>
      </c>
      <c r="C34" s="152">
        <v>770</v>
      </c>
      <c r="D34" s="83" t="s">
        <v>133</v>
      </c>
      <c r="E34" s="85">
        <v>44999</v>
      </c>
      <c r="F34" s="51"/>
      <c r="G34" s="152">
        <v>770</v>
      </c>
      <c r="H34" s="82"/>
      <c r="I34" s="79"/>
      <c r="J34" s="79"/>
      <c r="K34" s="154">
        <v>1</v>
      </c>
      <c r="L34" s="141"/>
    </row>
    <row r="35" spans="1:12" ht="12">
      <c r="A35" s="51" t="s">
        <v>352</v>
      </c>
      <c r="B35" s="51" t="s">
        <v>361</v>
      </c>
      <c r="C35" s="152">
        <v>770</v>
      </c>
      <c r="D35" s="83" t="s">
        <v>133</v>
      </c>
      <c r="E35" s="85">
        <v>44999</v>
      </c>
      <c r="F35" s="51"/>
      <c r="G35" s="152">
        <v>770</v>
      </c>
      <c r="H35" s="82"/>
      <c r="I35" s="79"/>
      <c r="J35" s="79"/>
      <c r="K35" s="154">
        <v>1</v>
      </c>
      <c r="L35" s="141"/>
    </row>
    <row r="36" spans="1:12" ht="12">
      <c r="A36" s="51" t="s">
        <v>353</v>
      </c>
      <c r="B36" s="51" t="s">
        <v>362</v>
      </c>
      <c r="C36" s="152">
        <v>770</v>
      </c>
      <c r="D36" s="83" t="s">
        <v>133</v>
      </c>
      <c r="E36" s="85">
        <v>44999</v>
      </c>
      <c r="F36" s="51"/>
      <c r="G36" s="152">
        <v>770</v>
      </c>
      <c r="H36" s="82"/>
      <c r="I36" s="79"/>
      <c r="J36" s="79"/>
      <c r="K36" s="154">
        <v>1</v>
      </c>
      <c r="L36" s="141"/>
    </row>
    <row r="37" spans="1:12" ht="12">
      <c r="A37" s="51" t="s">
        <v>178</v>
      </c>
      <c r="B37" s="51" t="s">
        <v>363</v>
      </c>
      <c r="C37" s="152">
        <v>1625</v>
      </c>
      <c r="D37" s="83" t="s">
        <v>133</v>
      </c>
      <c r="E37" s="85">
        <v>44999</v>
      </c>
      <c r="F37" s="51"/>
      <c r="G37" s="152">
        <v>1625</v>
      </c>
      <c r="H37" s="82"/>
      <c r="I37" s="79"/>
      <c r="J37" s="79"/>
      <c r="K37" s="154">
        <v>1</v>
      </c>
      <c r="L37" s="141"/>
    </row>
    <row r="38" spans="1:12" ht="12">
      <c r="A38" s="51" t="s">
        <v>354</v>
      </c>
      <c r="B38" s="51" t="s">
        <v>364</v>
      </c>
      <c r="C38" s="152">
        <v>5000</v>
      </c>
      <c r="D38" s="83" t="s">
        <v>133</v>
      </c>
      <c r="E38" s="85">
        <v>44999</v>
      </c>
      <c r="F38" s="51"/>
      <c r="G38" s="152">
        <v>5000</v>
      </c>
      <c r="H38" s="82"/>
      <c r="I38" s="79"/>
      <c r="J38" s="79">
        <v>5000</v>
      </c>
      <c r="K38" s="154">
        <v>1</v>
      </c>
      <c r="L38" s="141"/>
    </row>
    <row r="39" spans="1:12" ht="12">
      <c r="A39" s="51" t="s">
        <v>120</v>
      </c>
      <c r="B39" s="51" t="s">
        <v>365</v>
      </c>
      <c r="C39" s="152">
        <v>1540</v>
      </c>
      <c r="D39" s="83" t="s">
        <v>133</v>
      </c>
      <c r="E39" s="85">
        <v>44999</v>
      </c>
      <c r="F39" s="51"/>
      <c r="G39" s="152">
        <v>1540</v>
      </c>
      <c r="H39" s="82"/>
      <c r="I39" s="79"/>
      <c r="J39" s="79"/>
      <c r="K39" s="154">
        <v>1</v>
      </c>
      <c r="L39" s="141"/>
    </row>
    <row r="40" spans="1:12" ht="12">
      <c r="A40" s="51" t="s">
        <v>318</v>
      </c>
      <c r="B40" s="51" t="s">
        <v>366</v>
      </c>
      <c r="C40" s="152">
        <v>770</v>
      </c>
      <c r="D40" s="83" t="s">
        <v>133</v>
      </c>
      <c r="E40" s="85">
        <v>44999</v>
      </c>
      <c r="F40" s="51"/>
      <c r="G40" s="152">
        <v>770</v>
      </c>
      <c r="H40" s="82"/>
      <c r="I40" s="79"/>
      <c r="J40" s="79"/>
      <c r="K40" s="154">
        <v>1</v>
      </c>
      <c r="L40" s="141"/>
    </row>
    <row r="41" spans="1:12" ht="12">
      <c r="A41" s="51" t="s">
        <v>111</v>
      </c>
      <c r="B41" s="51" t="s">
        <v>367</v>
      </c>
      <c r="C41" s="152">
        <v>3965</v>
      </c>
      <c r="D41" s="83" t="s">
        <v>133</v>
      </c>
      <c r="E41" s="85">
        <v>44999</v>
      </c>
      <c r="F41" s="51"/>
      <c r="G41" s="152">
        <v>3965</v>
      </c>
      <c r="H41" s="82"/>
      <c r="I41" s="79"/>
      <c r="J41" s="79"/>
      <c r="K41" s="154">
        <v>1</v>
      </c>
      <c r="L41" s="141"/>
    </row>
    <row r="42" spans="1:12" ht="12">
      <c r="A42" s="51" t="s">
        <v>103</v>
      </c>
      <c r="B42" s="51" t="s">
        <v>361</v>
      </c>
      <c r="C42" s="152">
        <v>770</v>
      </c>
      <c r="D42" s="83" t="s">
        <v>133</v>
      </c>
      <c r="E42" s="85">
        <v>44999</v>
      </c>
      <c r="F42" s="51"/>
      <c r="G42" s="152">
        <v>770</v>
      </c>
      <c r="H42" s="82"/>
      <c r="I42" s="79"/>
      <c r="J42" s="79"/>
      <c r="K42" s="154">
        <v>1</v>
      </c>
      <c r="L42" s="141"/>
    </row>
    <row r="43" spans="1:12" ht="12">
      <c r="A43" s="51" t="s">
        <v>355</v>
      </c>
      <c r="B43" s="51" t="s">
        <v>368</v>
      </c>
      <c r="C43" s="152">
        <v>770</v>
      </c>
      <c r="D43" s="83" t="s">
        <v>133</v>
      </c>
      <c r="E43" s="85">
        <v>44999</v>
      </c>
      <c r="F43" s="51"/>
      <c r="G43" s="152">
        <v>770</v>
      </c>
      <c r="H43" s="82"/>
      <c r="I43" s="79"/>
      <c r="J43" s="79"/>
      <c r="K43" s="154">
        <v>1</v>
      </c>
      <c r="L43" s="141"/>
    </row>
    <row r="44" spans="1:12" ht="24">
      <c r="A44" s="51" t="s">
        <v>356</v>
      </c>
      <c r="B44" s="51" t="s">
        <v>369</v>
      </c>
      <c r="C44" s="152">
        <v>5000</v>
      </c>
      <c r="D44" s="83" t="s">
        <v>133</v>
      </c>
      <c r="E44" s="85">
        <v>44999</v>
      </c>
      <c r="F44" s="51"/>
      <c r="G44" s="152">
        <v>5000</v>
      </c>
      <c r="H44" s="82"/>
      <c r="I44" s="79"/>
      <c r="J44" s="79">
        <v>5000</v>
      </c>
      <c r="K44" s="154">
        <v>1</v>
      </c>
      <c r="L44" s="141"/>
    </row>
    <row r="45" spans="1:12" ht="24">
      <c r="A45" s="51" t="s">
        <v>330</v>
      </c>
      <c r="B45" s="51" t="s">
        <v>370</v>
      </c>
      <c r="C45" s="152">
        <v>4500</v>
      </c>
      <c r="D45" s="83" t="s">
        <v>133</v>
      </c>
      <c r="E45" s="85">
        <v>45005</v>
      </c>
      <c r="F45" s="51"/>
      <c r="G45" s="152">
        <v>4500</v>
      </c>
      <c r="H45" s="82"/>
      <c r="I45" s="79"/>
      <c r="J45" s="79"/>
      <c r="K45" s="154">
        <v>1</v>
      </c>
      <c r="L45" s="141"/>
    </row>
    <row r="46" spans="1:12" ht="12">
      <c r="A46" s="51" t="s">
        <v>357</v>
      </c>
      <c r="B46" s="51" t="s">
        <v>139</v>
      </c>
      <c r="C46" s="152">
        <v>6900</v>
      </c>
      <c r="D46" s="83" t="s">
        <v>133</v>
      </c>
      <c r="E46" s="85">
        <v>45005</v>
      </c>
      <c r="F46" s="51"/>
      <c r="G46" s="152">
        <v>6900</v>
      </c>
      <c r="H46" s="82"/>
      <c r="I46" s="79"/>
      <c r="J46" s="79"/>
      <c r="K46" s="154">
        <v>1</v>
      </c>
      <c r="L46" s="141"/>
    </row>
    <row r="47" spans="1:12" ht="12">
      <c r="A47" s="51" t="s">
        <v>399</v>
      </c>
      <c r="B47" s="51" t="s">
        <v>400</v>
      </c>
      <c r="C47" s="152">
        <v>5000</v>
      </c>
      <c r="D47" s="83" t="s">
        <v>133</v>
      </c>
      <c r="E47" s="85">
        <v>44986</v>
      </c>
      <c r="F47" s="51"/>
      <c r="G47" s="152">
        <v>5000</v>
      </c>
      <c r="H47" s="82"/>
      <c r="I47" s="79"/>
      <c r="J47" s="79"/>
      <c r="K47" s="154">
        <v>1</v>
      </c>
      <c r="L47" s="141"/>
    </row>
    <row r="48" spans="1:12" ht="12">
      <c r="A48" s="51" t="s">
        <v>428</v>
      </c>
      <c r="B48" s="51" t="s">
        <v>429</v>
      </c>
      <c r="C48" s="152">
        <v>1540</v>
      </c>
      <c r="D48" s="83" t="s">
        <v>133</v>
      </c>
      <c r="E48" s="85">
        <v>45007</v>
      </c>
      <c r="F48" s="51"/>
      <c r="G48" s="152">
        <v>1540</v>
      </c>
      <c r="H48" s="82"/>
      <c r="I48" s="79"/>
      <c r="J48" s="79"/>
      <c r="K48" s="154">
        <v>1</v>
      </c>
      <c r="L48" s="141"/>
    </row>
    <row r="49" spans="1:12" ht="12">
      <c r="A49" s="51" t="s">
        <v>122</v>
      </c>
      <c r="B49" s="51" t="s">
        <v>365</v>
      </c>
      <c r="C49" s="152">
        <v>3080</v>
      </c>
      <c r="D49" s="83" t="s">
        <v>133</v>
      </c>
      <c r="E49" s="85">
        <v>45007</v>
      </c>
      <c r="F49" s="51"/>
      <c r="G49" s="152">
        <v>3080</v>
      </c>
      <c r="H49" s="82"/>
      <c r="I49" s="79"/>
      <c r="J49" s="79"/>
      <c r="K49" s="154">
        <v>1</v>
      </c>
      <c r="L49" s="141"/>
    </row>
    <row r="50" spans="1:12" ht="12">
      <c r="A50" s="51" t="s">
        <v>268</v>
      </c>
      <c r="B50" s="51" t="s">
        <v>361</v>
      </c>
      <c r="C50" s="152">
        <v>2310</v>
      </c>
      <c r="D50" s="83" t="s">
        <v>133</v>
      </c>
      <c r="E50" s="85">
        <v>45007</v>
      </c>
      <c r="F50" s="51"/>
      <c r="G50" s="152">
        <v>2310</v>
      </c>
      <c r="H50" s="82"/>
      <c r="I50" s="79"/>
      <c r="J50" s="79"/>
      <c r="K50" s="154">
        <v>1</v>
      </c>
      <c r="L50" s="141"/>
    </row>
    <row r="51" spans="1:12" ht="12">
      <c r="A51" s="51" t="s">
        <v>433</v>
      </c>
      <c r="B51" s="51" t="s">
        <v>436</v>
      </c>
      <c r="C51" s="152">
        <v>5000</v>
      </c>
      <c r="D51" s="83" t="s">
        <v>133</v>
      </c>
      <c r="E51" s="85">
        <v>45013</v>
      </c>
      <c r="F51" s="51"/>
      <c r="G51" s="152">
        <v>5000</v>
      </c>
      <c r="H51" s="82"/>
      <c r="I51" s="79"/>
      <c r="J51" s="79"/>
      <c r="K51" s="154">
        <v>1</v>
      </c>
      <c r="L51" s="141"/>
    </row>
    <row r="52" spans="1:12" ht="12">
      <c r="A52" s="51" t="s">
        <v>434</v>
      </c>
      <c r="B52" s="51" t="s">
        <v>140</v>
      </c>
      <c r="C52" s="152">
        <v>5000</v>
      </c>
      <c r="D52" s="83" t="s">
        <v>133</v>
      </c>
      <c r="E52" s="85">
        <v>45013</v>
      </c>
      <c r="F52" s="51"/>
      <c r="G52" s="152">
        <v>5000</v>
      </c>
      <c r="H52" s="82"/>
      <c r="I52" s="79">
        <v>5000</v>
      </c>
      <c r="J52" s="79"/>
      <c r="K52" s="154">
        <v>1</v>
      </c>
      <c r="L52" s="141"/>
    </row>
    <row r="53" spans="1:12" ht="12">
      <c r="A53" s="51" t="s">
        <v>435</v>
      </c>
      <c r="B53" s="51" t="s">
        <v>140</v>
      </c>
      <c r="C53" s="152">
        <v>5000</v>
      </c>
      <c r="D53" s="83" t="s">
        <v>133</v>
      </c>
      <c r="E53" s="85">
        <v>45013</v>
      </c>
      <c r="F53" s="51"/>
      <c r="G53" s="152">
        <v>5000</v>
      </c>
      <c r="H53" s="82"/>
      <c r="I53" s="79"/>
      <c r="J53" s="79"/>
      <c r="K53" s="154">
        <v>1</v>
      </c>
      <c r="L53" s="141"/>
    </row>
    <row r="54" spans="1:12" ht="12">
      <c r="A54" s="51" t="s">
        <v>196</v>
      </c>
      <c r="B54" s="51" t="s">
        <v>140</v>
      </c>
      <c r="C54" s="152">
        <v>5000</v>
      </c>
      <c r="D54" s="83" t="s">
        <v>133</v>
      </c>
      <c r="E54" s="85">
        <v>45015</v>
      </c>
      <c r="F54" s="51"/>
      <c r="G54" s="152">
        <v>5000</v>
      </c>
      <c r="H54" s="82"/>
      <c r="I54" s="79"/>
      <c r="J54" s="79"/>
      <c r="K54" s="154">
        <v>1</v>
      </c>
      <c r="L54" s="141"/>
    </row>
    <row r="55" spans="1:12" ht="12">
      <c r="A55" s="51" t="s">
        <v>513</v>
      </c>
      <c r="B55" s="51" t="s">
        <v>514</v>
      </c>
      <c r="C55" s="152">
        <v>5000</v>
      </c>
      <c r="D55" s="83" t="s">
        <v>133</v>
      </c>
      <c r="E55" s="85">
        <v>45028</v>
      </c>
      <c r="F55" s="51"/>
      <c r="G55" s="152">
        <v>5000</v>
      </c>
      <c r="H55" s="82"/>
      <c r="I55" s="79"/>
      <c r="J55" s="79">
        <v>5000</v>
      </c>
      <c r="K55" s="154">
        <v>1</v>
      </c>
      <c r="L55" s="141"/>
    </row>
    <row r="56" spans="1:12" ht="12">
      <c r="A56" s="51" t="s">
        <v>512</v>
      </c>
      <c r="B56" s="51" t="s">
        <v>515</v>
      </c>
      <c r="C56" s="152">
        <v>5000</v>
      </c>
      <c r="D56" s="83" t="s">
        <v>133</v>
      </c>
      <c r="E56" s="85">
        <v>45028</v>
      </c>
      <c r="F56" s="51"/>
      <c r="G56" s="152">
        <v>5000</v>
      </c>
      <c r="H56" s="82"/>
      <c r="I56" s="79"/>
      <c r="J56" s="79"/>
      <c r="K56" s="154">
        <v>1</v>
      </c>
      <c r="L56" s="141"/>
    </row>
    <row r="57" spans="1:12" ht="12">
      <c r="A57" s="51" t="s">
        <v>560</v>
      </c>
      <c r="B57" s="51" t="s">
        <v>561</v>
      </c>
      <c r="C57" s="152">
        <v>5000</v>
      </c>
      <c r="D57" s="83" t="s">
        <v>133</v>
      </c>
      <c r="E57" s="85">
        <v>45031</v>
      </c>
      <c r="F57" s="51"/>
      <c r="G57" s="152">
        <v>5000</v>
      </c>
      <c r="H57" s="82"/>
      <c r="I57" s="79"/>
      <c r="J57" s="79"/>
      <c r="K57" s="154">
        <v>1</v>
      </c>
      <c r="L57" s="141"/>
    </row>
    <row r="58" spans="1:12" ht="12">
      <c r="A58" s="51" t="s">
        <v>497</v>
      </c>
      <c r="B58" s="51" t="s">
        <v>566</v>
      </c>
      <c r="C58" s="152">
        <v>17392.5</v>
      </c>
      <c r="D58" s="83" t="s">
        <v>133</v>
      </c>
      <c r="E58" s="85">
        <v>45031</v>
      </c>
      <c r="F58" s="51"/>
      <c r="G58" s="152">
        <v>17392.5</v>
      </c>
      <c r="H58" s="82"/>
      <c r="I58" s="79"/>
      <c r="J58" s="79"/>
      <c r="K58" s="154">
        <v>1</v>
      </c>
      <c r="L58" s="141"/>
    </row>
    <row r="59" spans="1:12" ht="12">
      <c r="A59" s="51" t="s">
        <v>569</v>
      </c>
      <c r="B59" s="51" t="s">
        <v>571</v>
      </c>
      <c r="C59" s="152">
        <v>3000</v>
      </c>
      <c r="D59" s="83" t="s">
        <v>133</v>
      </c>
      <c r="E59" s="85">
        <v>45035</v>
      </c>
      <c r="F59" s="51"/>
      <c r="G59" s="152">
        <v>3000</v>
      </c>
      <c r="H59" s="82"/>
      <c r="I59" s="79"/>
      <c r="J59" s="79"/>
      <c r="K59" s="154">
        <v>1</v>
      </c>
      <c r="L59" s="141"/>
    </row>
    <row r="60" spans="1:12" ht="12">
      <c r="A60" s="51" t="s">
        <v>570</v>
      </c>
      <c r="B60" s="51" t="s">
        <v>572</v>
      </c>
      <c r="C60" s="152">
        <v>4700</v>
      </c>
      <c r="D60" s="83" t="s">
        <v>133</v>
      </c>
      <c r="E60" s="85">
        <v>45035</v>
      </c>
      <c r="F60" s="51"/>
      <c r="G60" s="152">
        <v>4700</v>
      </c>
      <c r="H60" s="82"/>
      <c r="I60" s="79"/>
      <c r="J60" s="79">
        <v>4700</v>
      </c>
      <c r="K60" s="154">
        <v>1</v>
      </c>
      <c r="L60" s="141"/>
    </row>
    <row r="61" spans="1:12" ht="12">
      <c r="A61" s="51" t="s">
        <v>118</v>
      </c>
      <c r="B61" s="51" t="s">
        <v>573</v>
      </c>
      <c r="C61" s="152">
        <v>5000</v>
      </c>
      <c r="D61" s="83" t="s">
        <v>133</v>
      </c>
      <c r="E61" s="85">
        <v>45035</v>
      </c>
      <c r="F61" s="51"/>
      <c r="G61" s="152">
        <v>5000</v>
      </c>
      <c r="H61" s="82"/>
      <c r="I61" s="79"/>
      <c r="J61" s="79"/>
      <c r="K61" s="154">
        <v>1</v>
      </c>
      <c r="L61" s="141"/>
    </row>
    <row r="62" spans="1:12" ht="12">
      <c r="A62" s="51" t="s">
        <v>205</v>
      </c>
      <c r="B62" s="51" t="s">
        <v>589</v>
      </c>
      <c r="C62" s="152">
        <v>5000</v>
      </c>
      <c r="D62" s="83" t="s">
        <v>133</v>
      </c>
      <c r="E62" s="85">
        <v>45042</v>
      </c>
      <c r="F62" s="51"/>
      <c r="G62" s="152">
        <v>5000</v>
      </c>
      <c r="H62" s="82"/>
      <c r="I62" s="79"/>
      <c r="J62" s="79"/>
      <c r="K62" s="154">
        <v>1</v>
      </c>
      <c r="L62" s="141"/>
    </row>
    <row r="63" spans="1:12" ht="12">
      <c r="A63" s="51" t="s">
        <v>583</v>
      </c>
      <c r="B63" s="51" t="s">
        <v>590</v>
      </c>
      <c r="C63" s="152">
        <v>2000</v>
      </c>
      <c r="D63" s="83" t="s">
        <v>133</v>
      </c>
      <c r="E63" s="85">
        <v>45042</v>
      </c>
      <c r="F63" s="51"/>
      <c r="G63" s="152">
        <v>2000</v>
      </c>
      <c r="H63" s="82"/>
      <c r="I63" s="79"/>
      <c r="J63" s="79"/>
      <c r="K63" s="154">
        <v>1</v>
      </c>
      <c r="L63" s="141"/>
    </row>
    <row r="64" spans="1:12" ht="12">
      <c r="A64" s="51" t="s">
        <v>584</v>
      </c>
      <c r="B64" s="51" t="s">
        <v>590</v>
      </c>
      <c r="C64" s="152">
        <v>2000</v>
      </c>
      <c r="D64" s="83" t="s">
        <v>133</v>
      </c>
      <c r="E64" s="85">
        <v>45042</v>
      </c>
      <c r="F64" s="51"/>
      <c r="G64" s="152">
        <v>2000</v>
      </c>
      <c r="H64" s="82"/>
      <c r="I64" s="79"/>
      <c r="J64" s="79"/>
      <c r="K64" s="154">
        <v>1</v>
      </c>
      <c r="L64" s="141"/>
    </row>
    <row r="65" spans="1:12" ht="12">
      <c r="A65" s="51" t="s">
        <v>204</v>
      </c>
      <c r="B65" s="51" t="s">
        <v>591</v>
      </c>
      <c r="C65" s="152">
        <v>2000</v>
      </c>
      <c r="D65" s="83" t="s">
        <v>133</v>
      </c>
      <c r="E65" s="85">
        <v>45042</v>
      </c>
      <c r="F65" s="51"/>
      <c r="G65" s="152">
        <v>2000</v>
      </c>
      <c r="H65" s="82"/>
      <c r="I65" s="79"/>
      <c r="J65" s="79"/>
      <c r="K65" s="154">
        <v>1</v>
      </c>
      <c r="L65" s="141"/>
    </row>
    <row r="66" spans="1:12" ht="12">
      <c r="A66" s="51" t="s">
        <v>585</v>
      </c>
      <c r="B66" s="51" t="s">
        <v>592</v>
      </c>
      <c r="C66" s="152">
        <v>2000</v>
      </c>
      <c r="D66" s="83" t="s">
        <v>133</v>
      </c>
      <c r="E66" s="85">
        <v>45042</v>
      </c>
      <c r="F66" s="51"/>
      <c r="G66" s="152">
        <v>2000</v>
      </c>
      <c r="H66" s="82"/>
      <c r="I66" s="79">
        <v>2000</v>
      </c>
      <c r="J66" s="79"/>
      <c r="K66" s="154">
        <v>1</v>
      </c>
      <c r="L66" s="141"/>
    </row>
    <row r="67" spans="1:12" ht="12">
      <c r="A67" s="51" t="s">
        <v>586</v>
      </c>
      <c r="B67" s="51" t="s">
        <v>590</v>
      </c>
      <c r="C67" s="152">
        <v>2000</v>
      </c>
      <c r="D67" s="83" t="s">
        <v>133</v>
      </c>
      <c r="E67" s="85">
        <v>45042</v>
      </c>
      <c r="F67" s="51"/>
      <c r="G67" s="152">
        <v>2000</v>
      </c>
      <c r="H67" s="82"/>
      <c r="I67" s="79"/>
      <c r="J67" s="79"/>
      <c r="K67" s="154">
        <v>1</v>
      </c>
      <c r="L67" s="141"/>
    </row>
    <row r="68" spans="1:12" ht="12">
      <c r="A68" s="51" t="s">
        <v>593</v>
      </c>
      <c r="B68" s="51" t="s">
        <v>590</v>
      </c>
      <c r="C68" s="152">
        <v>2000</v>
      </c>
      <c r="D68" s="83" t="s">
        <v>133</v>
      </c>
      <c r="E68" s="85">
        <v>45042</v>
      </c>
      <c r="F68" s="51"/>
      <c r="G68" s="152">
        <v>2000</v>
      </c>
      <c r="H68" s="82"/>
      <c r="I68" s="79"/>
      <c r="J68" s="79"/>
      <c r="K68" s="154">
        <v>1</v>
      </c>
      <c r="L68" s="141"/>
    </row>
    <row r="69" spans="1:12" ht="12">
      <c r="A69" s="51" t="s">
        <v>588</v>
      </c>
      <c r="B69" s="51" t="s">
        <v>594</v>
      </c>
      <c r="C69" s="152">
        <v>2000</v>
      </c>
      <c r="D69" s="83" t="s">
        <v>133</v>
      </c>
      <c r="E69" s="85">
        <v>45042</v>
      </c>
      <c r="F69" s="51"/>
      <c r="G69" s="152">
        <v>2000</v>
      </c>
      <c r="H69" s="82"/>
      <c r="I69" s="79"/>
      <c r="J69" s="79"/>
      <c r="K69" s="154">
        <v>1</v>
      </c>
      <c r="L69" s="141"/>
    </row>
    <row r="70" spans="1:12" ht="12">
      <c r="A70" s="51" t="s">
        <v>312</v>
      </c>
      <c r="B70" s="51" t="s">
        <v>595</v>
      </c>
      <c r="C70" s="152">
        <v>2000</v>
      </c>
      <c r="D70" s="83" t="s">
        <v>133</v>
      </c>
      <c r="E70" s="85">
        <v>45042</v>
      </c>
      <c r="F70" s="51"/>
      <c r="G70" s="152">
        <v>2000</v>
      </c>
      <c r="H70" s="82"/>
      <c r="I70" s="79"/>
      <c r="J70" s="79"/>
      <c r="K70" s="154">
        <v>1</v>
      </c>
      <c r="L70" s="141"/>
    </row>
    <row r="71" spans="1:12" ht="12">
      <c r="A71" s="51" t="s">
        <v>130</v>
      </c>
      <c r="B71" s="51" t="s">
        <v>596</v>
      </c>
      <c r="C71" s="152">
        <v>6500</v>
      </c>
      <c r="D71" s="83" t="s">
        <v>133</v>
      </c>
      <c r="E71" s="85">
        <v>45042</v>
      </c>
      <c r="F71" s="51"/>
      <c r="G71" s="152">
        <v>6500</v>
      </c>
      <c r="H71" s="82"/>
      <c r="I71" s="79"/>
      <c r="J71" s="79"/>
      <c r="K71" s="154">
        <v>1</v>
      </c>
      <c r="L71" s="141"/>
    </row>
    <row r="72" spans="1:12" ht="12">
      <c r="A72" s="51" t="s">
        <v>111</v>
      </c>
      <c r="B72" s="51" t="s">
        <v>597</v>
      </c>
      <c r="C72" s="152">
        <v>1625</v>
      </c>
      <c r="D72" s="83" t="s">
        <v>133</v>
      </c>
      <c r="E72" s="85">
        <v>45042</v>
      </c>
      <c r="F72" s="51"/>
      <c r="G72" s="152">
        <v>1625</v>
      </c>
      <c r="H72" s="82"/>
      <c r="I72" s="79"/>
      <c r="J72" s="79"/>
      <c r="K72" s="154">
        <v>1</v>
      </c>
      <c r="L72" s="141"/>
    </row>
    <row r="73" spans="1:12" ht="12">
      <c r="A73" s="51" t="s">
        <v>637</v>
      </c>
      <c r="B73" s="51" t="s">
        <v>638</v>
      </c>
      <c r="C73" s="152">
        <v>4500</v>
      </c>
      <c r="D73" s="83" t="s">
        <v>133</v>
      </c>
      <c r="E73" s="85">
        <v>45054</v>
      </c>
      <c r="F73" s="51"/>
      <c r="G73" s="152">
        <v>4500</v>
      </c>
      <c r="H73" s="82"/>
      <c r="I73" s="79"/>
      <c r="J73" s="79"/>
      <c r="K73" s="154">
        <v>1</v>
      </c>
      <c r="L73" s="141"/>
    </row>
    <row r="74" spans="1:12" ht="12">
      <c r="A74" s="51" t="s">
        <v>644</v>
      </c>
      <c r="B74" s="51" t="s">
        <v>645</v>
      </c>
      <c r="C74" s="152">
        <v>5000</v>
      </c>
      <c r="D74" s="83" t="s">
        <v>133</v>
      </c>
      <c r="E74" s="85">
        <v>45055</v>
      </c>
      <c r="F74" s="51"/>
      <c r="G74" s="152">
        <v>5000</v>
      </c>
      <c r="H74" s="82"/>
      <c r="I74" s="79"/>
      <c r="J74" s="79"/>
      <c r="K74" s="154">
        <v>1</v>
      </c>
      <c r="L74" s="141"/>
    </row>
    <row r="75" spans="1:12" ht="12">
      <c r="A75" s="51" t="s">
        <v>643</v>
      </c>
      <c r="B75" s="51" t="s">
        <v>646</v>
      </c>
      <c r="C75" s="152">
        <v>2000</v>
      </c>
      <c r="D75" s="83" t="s">
        <v>133</v>
      </c>
      <c r="E75" s="85">
        <v>45055</v>
      </c>
      <c r="F75" s="51"/>
      <c r="G75" s="152">
        <v>2000</v>
      </c>
      <c r="H75" s="82"/>
      <c r="I75" s="79"/>
      <c r="J75" s="79"/>
      <c r="K75" s="154">
        <v>1</v>
      </c>
      <c r="L75" s="141"/>
    </row>
    <row r="76" spans="1:12" ht="12">
      <c r="A76" s="51" t="s">
        <v>643</v>
      </c>
      <c r="B76" s="51" t="s">
        <v>669</v>
      </c>
      <c r="C76" s="152">
        <v>4600</v>
      </c>
      <c r="D76" s="83" t="s">
        <v>133</v>
      </c>
      <c r="E76" s="85">
        <v>45069</v>
      </c>
      <c r="F76" s="51"/>
      <c r="G76" s="152">
        <v>4600</v>
      </c>
      <c r="H76" s="82"/>
      <c r="I76" s="79"/>
      <c r="J76" s="79"/>
      <c r="K76" s="154">
        <v>1</v>
      </c>
      <c r="L76" s="141"/>
    </row>
    <row r="77" spans="1:12" ht="12">
      <c r="A77" s="51" t="s">
        <v>204</v>
      </c>
      <c r="B77" s="51" t="s">
        <v>671</v>
      </c>
      <c r="C77" s="152">
        <v>2550</v>
      </c>
      <c r="D77" s="83" t="s">
        <v>133</v>
      </c>
      <c r="E77" s="85">
        <v>45072</v>
      </c>
      <c r="F77" s="51"/>
      <c r="G77" s="152">
        <v>2550</v>
      </c>
      <c r="H77" s="82"/>
      <c r="I77" s="79"/>
      <c r="J77" s="79"/>
      <c r="K77" s="154">
        <v>1</v>
      </c>
      <c r="L77" s="141"/>
    </row>
    <row r="78" spans="1:12" ht="12">
      <c r="A78" s="51" t="s">
        <v>676</v>
      </c>
      <c r="B78" s="51" t="s">
        <v>677</v>
      </c>
      <c r="C78" s="152">
        <v>2674</v>
      </c>
      <c r="D78" s="83" t="s">
        <v>133</v>
      </c>
      <c r="E78" s="85">
        <v>45076</v>
      </c>
      <c r="F78" s="51"/>
      <c r="G78" s="152">
        <v>2674</v>
      </c>
      <c r="H78" s="82"/>
      <c r="I78" s="79"/>
      <c r="J78" s="79">
        <v>2674</v>
      </c>
      <c r="K78" s="154">
        <v>1</v>
      </c>
      <c r="L78" s="141"/>
    </row>
    <row r="79" spans="1:12" ht="12">
      <c r="A79" s="51" t="s">
        <v>700</v>
      </c>
      <c r="B79" s="51" t="s">
        <v>701</v>
      </c>
      <c r="C79" s="152">
        <v>5000</v>
      </c>
      <c r="D79" s="83" t="s">
        <v>133</v>
      </c>
      <c r="E79" s="85">
        <v>45090</v>
      </c>
      <c r="F79" s="51"/>
      <c r="G79" s="152">
        <v>5000</v>
      </c>
      <c r="H79" s="82"/>
      <c r="I79" s="79"/>
      <c r="J79" s="79"/>
      <c r="K79" s="154">
        <v>1</v>
      </c>
      <c r="L79" s="141"/>
    </row>
    <row r="80" spans="1:12" ht="12">
      <c r="A80" s="51" t="s">
        <v>320</v>
      </c>
      <c r="B80" s="51" t="s">
        <v>702</v>
      </c>
      <c r="C80" s="152">
        <v>2000</v>
      </c>
      <c r="D80" s="83" t="s">
        <v>133</v>
      </c>
      <c r="E80" s="85">
        <v>45084</v>
      </c>
      <c r="F80" s="51"/>
      <c r="G80" s="152">
        <v>2000</v>
      </c>
      <c r="H80" s="82"/>
      <c r="I80" s="79"/>
      <c r="J80" s="79"/>
      <c r="K80" s="154">
        <v>1</v>
      </c>
      <c r="L80" s="141"/>
    </row>
    <row r="81" spans="1:12" ht="12">
      <c r="A81" s="51" t="s">
        <v>111</v>
      </c>
      <c r="B81" s="51" t="s">
        <v>703</v>
      </c>
      <c r="C81" s="152">
        <v>11500</v>
      </c>
      <c r="D81" s="83" t="s">
        <v>133</v>
      </c>
      <c r="E81" s="85">
        <v>45084</v>
      </c>
      <c r="F81" s="51"/>
      <c r="G81" s="152">
        <v>11500</v>
      </c>
      <c r="H81" s="82"/>
      <c r="I81" s="79"/>
      <c r="J81" s="79"/>
      <c r="K81" s="154">
        <v>1</v>
      </c>
      <c r="L81" s="141"/>
    </row>
    <row r="82" spans="1:12" ht="12">
      <c r="A82" s="51" t="s">
        <v>699</v>
      </c>
      <c r="B82" s="51" t="s">
        <v>704</v>
      </c>
      <c r="C82" s="152">
        <v>5000</v>
      </c>
      <c r="D82" s="83" t="s">
        <v>133</v>
      </c>
      <c r="E82" s="85">
        <v>45084</v>
      </c>
      <c r="F82" s="51"/>
      <c r="G82" s="152">
        <v>5000</v>
      </c>
      <c r="H82" s="82"/>
      <c r="I82" s="79"/>
      <c r="J82" s="79"/>
      <c r="K82" s="154">
        <v>1</v>
      </c>
      <c r="L82" s="141"/>
    </row>
    <row r="83" spans="1:12" ht="12">
      <c r="A83" s="51" t="s">
        <v>118</v>
      </c>
      <c r="B83" s="51" t="s">
        <v>721</v>
      </c>
      <c r="C83" s="152">
        <v>5000</v>
      </c>
      <c r="D83" s="83" t="s">
        <v>133</v>
      </c>
      <c r="E83" s="85">
        <v>45097</v>
      </c>
      <c r="F83" s="51"/>
      <c r="G83" s="152">
        <v>5000</v>
      </c>
      <c r="H83" s="82"/>
      <c r="I83" s="79"/>
      <c r="J83" s="79"/>
      <c r="K83" s="154">
        <v>1</v>
      </c>
      <c r="L83" s="141"/>
    </row>
    <row r="84" spans="1:12" ht="12">
      <c r="A84" s="51" t="s">
        <v>325</v>
      </c>
      <c r="B84" s="51" t="s">
        <v>723</v>
      </c>
      <c r="C84" s="152">
        <v>3500</v>
      </c>
      <c r="D84" s="83" t="s">
        <v>133</v>
      </c>
      <c r="E84" s="85">
        <v>45097</v>
      </c>
      <c r="F84" s="51"/>
      <c r="G84" s="152">
        <v>3500</v>
      </c>
      <c r="H84" s="82"/>
      <c r="I84" s="79"/>
      <c r="J84" s="79">
        <v>3500</v>
      </c>
      <c r="K84" s="154">
        <v>1</v>
      </c>
      <c r="L84" s="141"/>
    </row>
    <row r="85" spans="1:12" ht="12">
      <c r="A85" s="51" t="s">
        <v>196</v>
      </c>
      <c r="B85" s="51" t="s">
        <v>746</v>
      </c>
      <c r="C85" s="152">
        <v>4050</v>
      </c>
      <c r="D85" s="83" t="s">
        <v>133</v>
      </c>
      <c r="E85" s="85">
        <v>45110</v>
      </c>
      <c r="F85" s="51"/>
      <c r="G85" s="152">
        <v>4050</v>
      </c>
      <c r="H85" s="82"/>
      <c r="I85" s="79"/>
      <c r="J85" s="79"/>
      <c r="K85" s="154">
        <v>1</v>
      </c>
      <c r="L85" s="141"/>
    </row>
    <row r="86" spans="1:12" ht="12">
      <c r="A86" s="51" t="s">
        <v>499</v>
      </c>
      <c r="B86" s="51" t="s">
        <v>752</v>
      </c>
      <c r="C86" s="152">
        <v>4500</v>
      </c>
      <c r="D86" s="83" t="s">
        <v>133</v>
      </c>
      <c r="E86" s="85">
        <v>45118</v>
      </c>
      <c r="F86" s="51"/>
      <c r="G86" s="152">
        <v>4500</v>
      </c>
      <c r="H86" s="82"/>
      <c r="I86" s="79">
        <v>4500</v>
      </c>
      <c r="J86" s="79"/>
      <c r="K86" s="154">
        <v>1</v>
      </c>
      <c r="L86" s="141"/>
    </row>
    <row r="87" spans="1:12" ht="12">
      <c r="A87" s="51" t="s">
        <v>751</v>
      </c>
      <c r="B87" s="51" t="s">
        <v>753</v>
      </c>
      <c r="C87" s="152">
        <v>3450</v>
      </c>
      <c r="D87" s="83" t="s">
        <v>133</v>
      </c>
      <c r="E87" s="85">
        <v>45118</v>
      </c>
      <c r="F87" s="51"/>
      <c r="G87" s="152">
        <v>3450</v>
      </c>
      <c r="H87" s="82"/>
      <c r="I87" s="79">
        <v>3450</v>
      </c>
      <c r="J87" s="79"/>
      <c r="K87" s="154">
        <v>1</v>
      </c>
      <c r="L87" s="141"/>
    </row>
    <row r="88" spans="1:12" ht="12">
      <c r="A88" s="51" t="s">
        <v>124</v>
      </c>
      <c r="B88" s="51" t="s">
        <v>754</v>
      </c>
      <c r="C88" s="152">
        <v>5000</v>
      </c>
      <c r="D88" s="83" t="s">
        <v>133</v>
      </c>
      <c r="E88" s="85">
        <v>45118</v>
      </c>
      <c r="F88" s="51"/>
      <c r="G88" s="152">
        <v>5000</v>
      </c>
      <c r="H88" s="82"/>
      <c r="I88" s="79"/>
      <c r="J88" s="79"/>
      <c r="K88" s="154">
        <v>1</v>
      </c>
      <c r="L88" s="141"/>
    </row>
    <row r="89" spans="1:12" ht="24">
      <c r="A89" s="51" t="s">
        <v>761</v>
      </c>
      <c r="B89" s="51" t="s">
        <v>784</v>
      </c>
      <c r="C89" s="152">
        <v>4728</v>
      </c>
      <c r="D89" s="83" t="s">
        <v>133</v>
      </c>
      <c r="E89" s="85">
        <v>45126</v>
      </c>
      <c r="F89" s="51"/>
      <c r="G89" s="152">
        <v>4728</v>
      </c>
      <c r="H89" s="82"/>
      <c r="I89" s="79"/>
      <c r="J89" s="79">
        <v>4728</v>
      </c>
      <c r="K89" s="154">
        <v>1</v>
      </c>
      <c r="L89" s="141"/>
    </row>
    <row r="90" spans="1:12" ht="12">
      <c r="A90" s="51" t="s">
        <v>118</v>
      </c>
      <c r="B90" s="51" t="s">
        <v>785</v>
      </c>
      <c r="C90" s="152">
        <v>3600</v>
      </c>
      <c r="D90" s="83" t="s">
        <v>133</v>
      </c>
      <c r="E90" s="85">
        <v>45126</v>
      </c>
      <c r="F90" s="51"/>
      <c r="G90" s="152">
        <v>3600</v>
      </c>
      <c r="H90" s="82"/>
      <c r="I90" s="79"/>
      <c r="J90" s="79"/>
      <c r="K90" s="154">
        <v>1</v>
      </c>
      <c r="L90" s="141"/>
    </row>
    <row r="91" spans="1:12" ht="12">
      <c r="A91" s="51" t="s">
        <v>122</v>
      </c>
      <c r="B91" s="51" t="s">
        <v>805</v>
      </c>
      <c r="C91" s="152">
        <v>1450</v>
      </c>
      <c r="D91" s="83" t="s">
        <v>133</v>
      </c>
      <c r="E91" s="85">
        <v>45132</v>
      </c>
      <c r="F91" s="51"/>
      <c r="G91" s="152">
        <v>1450</v>
      </c>
      <c r="H91" s="82"/>
      <c r="I91" s="79"/>
      <c r="J91" s="79"/>
      <c r="K91" s="154">
        <v>1</v>
      </c>
      <c r="L91" s="141"/>
    </row>
    <row r="92" spans="1:11" s="141" customFormat="1" ht="13.5">
      <c r="A92" s="16" t="s">
        <v>232</v>
      </c>
      <c r="B92" s="58" t="s">
        <v>843</v>
      </c>
      <c r="C92" s="74">
        <v>4500</v>
      </c>
      <c r="D92" s="87" t="s">
        <v>133</v>
      </c>
      <c r="E92" s="338">
        <v>45146</v>
      </c>
      <c r="F92" s="58"/>
      <c r="G92" s="74">
        <v>4500</v>
      </c>
      <c r="H92" s="82"/>
      <c r="I92" s="79"/>
      <c r="J92" s="79"/>
      <c r="K92" s="154">
        <v>1</v>
      </c>
    </row>
    <row r="93" spans="1:11" s="141" customFormat="1" ht="13.5">
      <c r="A93" s="16" t="s">
        <v>844</v>
      </c>
      <c r="B93" s="58" t="s">
        <v>845</v>
      </c>
      <c r="C93" s="74">
        <v>770</v>
      </c>
      <c r="D93" s="87" t="s">
        <v>133</v>
      </c>
      <c r="E93" s="338">
        <v>45146</v>
      </c>
      <c r="F93" s="58"/>
      <c r="G93" s="74">
        <v>770</v>
      </c>
      <c r="H93" s="82"/>
      <c r="I93" s="79"/>
      <c r="J93" s="79"/>
      <c r="K93" s="154">
        <v>1</v>
      </c>
    </row>
    <row r="94" spans="1:11" s="141" customFormat="1" ht="13.5">
      <c r="A94" s="16" t="s">
        <v>264</v>
      </c>
      <c r="B94" s="58" t="s">
        <v>365</v>
      </c>
      <c r="C94" s="74">
        <v>770</v>
      </c>
      <c r="D94" s="87" t="s">
        <v>133</v>
      </c>
      <c r="E94" s="338">
        <v>45146</v>
      </c>
      <c r="F94" s="58"/>
      <c r="G94" s="74">
        <v>770</v>
      </c>
      <c r="H94" s="82"/>
      <c r="I94" s="79"/>
      <c r="J94" s="79"/>
      <c r="K94" s="154">
        <v>1</v>
      </c>
    </row>
    <row r="95" spans="1:11" s="141" customFormat="1" ht="13.5">
      <c r="A95" s="16" t="s">
        <v>838</v>
      </c>
      <c r="B95" s="58" t="s">
        <v>846</v>
      </c>
      <c r="C95" s="74">
        <v>5000</v>
      </c>
      <c r="D95" s="87" t="s">
        <v>133</v>
      </c>
      <c r="E95" s="338">
        <v>45146</v>
      </c>
      <c r="F95" s="58"/>
      <c r="G95" s="74">
        <v>5000</v>
      </c>
      <c r="H95" s="82"/>
      <c r="I95" s="79"/>
      <c r="J95" s="79"/>
      <c r="K95" s="154">
        <v>1</v>
      </c>
    </row>
    <row r="96" spans="1:11" s="141" customFormat="1" ht="13.5">
      <c r="A96" s="16" t="s">
        <v>320</v>
      </c>
      <c r="B96" s="58" t="s">
        <v>365</v>
      </c>
      <c r="C96" s="74">
        <v>770</v>
      </c>
      <c r="D96" s="87" t="s">
        <v>133</v>
      </c>
      <c r="E96" s="338">
        <v>45146</v>
      </c>
      <c r="F96" s="58"/>
      <c r="G96" s="74">
        <v>770</v>
      </c>
      <c r="H96" s="82"/>
      <c r="I96" s="79"/>
      <c r="J96" s="79"/>
      <c r="K96" s="154">
        <v>1</v>
      </c>
    </row>
    <row r="97" spans="1:11" s="141" customFormat="1" ht="13.5">
      <c r="A97" s="16" t="s">
        <v>103</v>
      </c>
      <c r="B97" s="58" t="s">
        <v>361</v>
      </c>
      <c r="C97" s="74">
        <v>2310</v>
      </c>
      <c r="D97" s="87" t="s">
        <v>133</v>
      </c>
      <c r="E97" s="338">
        <v>45146</v>
      </c>
      <c r="F97" s="58"/>
      <c r="G97" s="74">
        <v>2310</v>
      </c>
      <c r="H97" s="82"/>
      <c r="I97" s="79"/>
      <c r="J97" s="79"/>
      <c r="K97" s="154">
        <v>1</v>
      </c>
    </row>
    <row r="98" spans="1:11" s="141" customFormat="1" ht="13.5">
      <c r="A98" s="16" t="s">
        <v>839</v>
      </c>
      <c r="B98" s="58" t="s">
        <v>361</v>
      </c>
      <c r="C98" s="74">
        <v>770</v>
      </c>
      <c r="D98" s="87" t="s">
        <v>133</v>
      </c>
      <c r="E98" s="338">
        <v>45146</v>
      </c>
      <c r="F98" s="58"/>
      <c r="G98" s="74">
        <v>770</v>
      </c>
      <c r="H98" s="82"/>
      <c r="I98" s="79"/>
      <c r="J98" s="79"/>
      <c r="K98" s="154">
        <v>1</v>
      </c>
    </row>
    <row r="99" spans="1:11" s="141" customFormat="1" ht="13.5">
      <c r="A99" s="16" t="s">
        <v>470</v>
      </c>
      <c r="B99" s="58" t="s">
        <v>847</v>
      </c>
      <c r="C99" s="74">
        <v>5000</v>
      </c>
      <c r="D99" s="87" t="s">
        <v>133</v>
      </c>
      <c r="E99" s="338">
        <v>45146</v>
      </c>
      <c r="F99" s="58"/>
      <c r="G99" s="74">
        <v>5000</v>
      </c>
      <c r="H99" s="82"/>
      <c r="I99" s="79"/>
      <c r="J99" s="79"/>
      <c r="K99" s="154">
        <v>1</v>
      </c>
    </row>
    <row r="100" spans="1:11" s="141" customFormat="1" ht="13.5">
      <c r="A100" s="16" t="s">
        <v>840</v>
      </c>
      <c r="B100" s="58" t="s">
        <v>848</v>
      </c>
      <c r="C100" s="74">
        <v>5000</v>
      </c>
      <c r="D100" s="87" t="s">
        <v>133</v>
      </c>
      <c r="E100" s="338">
        <v>45146</v>
      </c>
      <c r="F100" s="58"/>
      <c r="G100" s="74">
        <v>5000</v>
      </c>
      <c r="H100" s="82"/>
      <c r="I100" s="79"/>
      <c r="J100" s="79">
        <v>5000</v>
      </c>
      <c r="K100" s="154">
        <v>1</v>
      </c>
    </row>
    <row r="101" spans="1:11" s="141" customFormat="1" ht="13.5">
      <c r="A101" s="16" t="s">
        <v>181</v>
      </c>
      <c r="B101" s="58" t="s">
        <v>361</v>
      </c>
      <c r="C101" s="74">
        <v>1540</v>
      </c>
      <c r="D101" s="87" t="s">
        <v>133</v>
      </c>
      <c r="E101" s="338">
        <v>45146</v>
      </c>
      <c r="F101" s="58"/>
      <c r="G101" s="74">
        <v>1540</v>
      </c>
      <c r="H101" s="82"/>
      <c r="I101" s="79">
        <v>1540</v>
      </c>
      <c r="J101" s="79"/>
      <c r="K101" s="154">
        <v>1</v>
      </c>
    </row>
    <row r="102" spans="1:11" s="141" customFormat="1" ht="13.5">
      <c r="A102" s="16" t="s">
        <v>118</v>
      </c>
      <c r="B102" s="58" t="s">
        <v>849</v>
      </c>
      <c r="C102" s="74">
        <v>770</v>
      </c>
      <c r="D102" s="87" t="s">
        <v>133</v>
      </c>
      <c r="E102" s="338">
        <v>45146</v>
      </c>
      <c r="F102" s="58"/>
      <c r="G102" s="74">
        <v>770</v>
      </c>
      <c r="H102" s="82"/>
      <c r="I102" s="79"/>
      <c r="J102" s="79"/>
      <c r="K102" s="154">
        <v>1</v>
      </c>
    </row>
    <row r="103" spans="1:11" s="141" customFormat="1" ht="13.5">
      <c r="A103" s="16" t="s">
        <v>320</v>
      </c>
      <c r="B103" s="58" t="s">
        <v>358</v>
      </c>
      <c r="C103" s="74">
        <v>5000</v>
      </c>
      <c r="D103" s="87" t="s">
        <v>133</v>
      </c>
      <c r="E103" s="338">
        <v>45146</v>
      </c>
      <c r="F103" s="58"/>
      <c r="G103" s="74">
        <v>5000</v>
      </c>
      <c r="H103" s="82"/>
      <c r="I103" s="79"/>
      <c r="J103" s="79"/>
      <c r="K103" s="154">
        <v>1</v>
      </c>
    </row>
    <row r="104" spans="1:11" s="141" customFormat="1" ht="13.5">
      <c r="A104" s="16" t="s">
        <v>841</v>
      </c>
      <c r="B104" s="58" t="s">
        <v>850</v>
      </c>
      <c r="C104" s="74">
        <v>5000</v>
      </c>
      <c r="D104" s="87" t="s">
        <v>133</v>
      </c>
      <c r="E104" s="338">
        <v>45146</v>
      </c>
      <c r="F104" s="58"/>
      <c r="G104" s="74">
        <v>5000</v>
      </c>
      <c r="H104" s="82"/>
      <c r="I104" s="79"/>
      <c r="J104" s="79"/>
      <c r="K104" s="154">
        <v>1</v>
      </c>
    </row>
    <row r="105" spans="1:11" s="141" customFormat="1" ht="13.5">
      <c r="A105" s="16" t="s">
        <v>842</v>
      </c>
      <c r="B105" s="58" t="s">
        <v>851</v>
      </c>
      <c r="C105" s="74">
        <v>2565</v>
      </c>
      <c r="D105" s="87" t="s">
        <v>133</v>
      </c>
      <c r="E105" s="338">
        <v>45146</v>
      </c>
      <c r="F105" s="58"/>
      <c r="G105" s="74">
        <v>2565</v>
      </c>
      <c r="H105" s="82"/>
      <c r="I105" s="79"/>
      <c r="J105" s="79"/>
      <c r="K105" s="154">
        <v>1</v>
      </c>
    </row>
    <row r="106" spans="1:11" s="141" customFormat="1" ht="13.5">
      <c r="A106" s="16" t="s">
        <v>355</v>
      </c>
      <c r="B106" s="58" t="s">
        <v>368</v>
      </c>
      <c r="C106" s="74">
        <v>770</v>
      </c>
      <c r="D106" s="87" t="s">
        <v>133</v>
      </c>
      <c r="E106" s="338">
        <v>45146</v>
      </c>
      <c r="F106" s="58"/>
      <c r="G106" s="74">
        <v>770</v>
      </c>
      <c r="H106" s="82"/>
      <c r="I106" s="79"/>
      <c r="J106" s="79"/>
      <c r="K106" s="154">
        <v>1</v>
      </c>
    </row>
    <row r="107" spans="1:11" s="141" customFormat="1" ht="12">
      <c r="A107" s="58" t="s">
        <v>178</v>
      </c>
      <c r="B107" s="58" t="s">
        <v>1004</v>
      </c>
      <c r="C107" s="155">
        <v>2160</v>
      </c>
      <c r="D107" s="87" t="s">
        <v>133</v>
      </c>
      <c r="E107" s="80">
        <v>45174</v>
      </c>
      <c r="F107" s="58"/>
      <c r="G107" s="155">
        <v>2160</v>
      </c>
      <c r="H107" s="82"/>
      <c r="I107" s="79"/>
      <c r="J107" s="79"/>
      <c r="K107" s="154">
        <v>1</v>
      </c>
    </row>
    <row r="108" spans="1:11" s="141" customFormat="1" ht="12">
      <c r="A108" s="58" t="s">
        <v>131</v>
      </c>
      <c r="B108" s="58" t="s">
        <v>1005</v>
      </c>
      <c r="C108" s="155">
        <v>5000</v>
      </c>
      <c r="D108" s="87" t="s">
        <v>133</v>
      </c>
      <c r="E108" s="80">
        <v>45174</v>
      </c>
      <c r="F108" s="58"/>
      <c r="G108" s="155">
        <v>5000</v>
      </c>
      <c r="H108" s="82"/>
      <c r="I108" s="79"/>
      <c r="J108" s="79">
        <v>5000</v>
      </c>
      <c r="K108" s="154">
        <v>1</v>
      </c>
    </row>
    <row r="109" spans="1:11" s="141" customFormat="1" ht="12">
      <c r="A109" s="58" t="s">
        <v>1003</v>
      </c>
      <c r="B109" s="58" t="s">
        <v>1006</v>
      </c>
      <c r="C109" s="155">
        <v>20408</v>
      </c>
      <c r="D109" s="87" t="s">
        <v>133</v>
      </c>
      <c r="E109" s="80">
        <v>45174</v>
      </c>
      <c r="F109" s="58"/>
      <c r="G109" s="155">
        <v>20408</v>
      </c>
      <c r="H109" s="82"/>
      <c r="I109" s="79"/>
      <c r="J109" s="79"/>
      <c r="K109" s="154">
        <v>1</v>
      </c>
    </row>
    <row r="110" spans="1:12" ht="13.5">
      <c r="A110" s="16" t="s">
        <v>318</v>
      </c>
      <c r="B110" s="51" t="s">
        <v>1042</v>
      </c>
      <c r="C110" s="152">
        <v>2628</v>
      </c>
      <c r="D110" s="83" t="s">
        <v>133</v>
      </c>
      <c r="E110" s="85">
        <v>45181</v>
      </c>
      <c r="F110" s="51"/>
      <c r="G110" s="152">
        <v>2628</v>
      </c>
      <c r="H110" s="82"/>
      <c r="I110" s="79"/>
      <c r="J110" s="79"/>
      <c r="K110" s="154">
        <v>1</v>
      </c>
      <c r="L110" s="141"/>
    </row>
    <row r="111" spans="1:12" ht="13.5">
      <c r="A111" s="16" t="s">
        <v>587</v>
      </c>
      <c r="B111" s="51" t="s">
        <v>1041</v>
      </c>
      <c r="C111" s="152">
        <v>5000</v>
      </c>
      <c r="D111" s="83" t="s">
        <v>133</v>
      </c>
      <c r="E111" s="85">
        <v>45181</v>
      </c>
      <c r="F111" s="51"/>
      <c r="G111" s="152">
        <v>5000</v>
      </c>
      <c r="H111" s="82"/>
      <c r="I111" s="79"/>
      <c r="J111" s="79"/>
      <c r="K111" s="154">
        <v>1</v>
      </c>
      <c r="L111" s="141"/>
    </row>
    <row r="112" spans="1:12" ht="13.5">
      <c r="A112" s="16" t="s">
        <v>1038</v>
      </c>
      <c r="B112" s="51" t="s">
        <v>1040</v>
      </c>
      <c r="C112" s="152">
        <v>5000</v>
      </c>
      <c r="D112" s="83" t="s">
        <v>133</v>
      </c>
      <c r="E112" s="85">
        <v>45181</v>
      </c>
      <c r="F112" s="51"/>
      <c r="G112" s="152">
        <v>5000</v>
      </c>
      <c r="H112" s="82"/>
      <c r="I112" s="79"/>
      <c r="J112" s="79"/>
      <c r="K112" s="154">
        <v>1</v>
      </c>
      <c r="L112" s="141"/>
    </row>
    <row r="113" spans="1:12" ht="13.5">
      <c r="A113" s="16" t="s">
        <v>211</v>
      </c>
      <c r="B113" s="51" t="s">
        <v>1039</v>
      </c>
      <c r="C113" s="152">
        <v>5000</v>
      </c>
      <c r="D113" s="83" t="s">
        <v>133</v>
      </c>
      <c r="E113" s="85">
        <v>45181</v>
      </c>
      <c r="F113" s="51"/>
      <c r="G113" s="152">
        <v>5000</v>
      </c>
      <c r="H113" s="82"/>
      <c r="I113" s="79"/>
      <c r="J113" s="79"/>
      <c r="K113" s="154">
        <v>1</v>
      </c>
      <c r="L113" s="141"/>
    </row>
    <row r="114" spans="1:12" ht="13.5">
      <c r="A114" s="16" t="s">
        <v>407</v>
      </c>
      <c r="B114" s="51" t="s">
        <v>1054</v>
      </c>
      <c r="C114" s="152">
        <v>5000</v>
      </c>
      <c r="D114" s="83" t="s">
        <v>133</v>
      </c>
      <c r="E114" s="85">
        <v>45184</v>
      </c>
      <c r="F114" s="51"/>
      <c r="G114" s="152">
        <v>4500</v>
      </c>
      <c r="H114" s="82"/>
      <c r="I114" s="79"/>
      <c r="J114" s="79"/>
      <c r="K114" s="154">
        <v>1</v>
      </c>
      <c r="L114" s="141"/>
    </row>
    <row r="115" spans="1:12" ht="13.5">
      <c r="A115" s="16" t="s">
        <v>767</v>
      </c>
      <c r="B115" s="51" t="s">
        <v>1061</v>
      </c>
      <c r="C115" s="152">
        <v>5000</v>
      </c>
      <c r="D115" s="83" t="s">
        <v>133</v>
      </c>
      <c r="E115" s="85">
        <v>45188</v>
      </c>
      <c r="F115" s="51"/>
      <c r="G115" s="152">
        <v>5000</v>
      </c>
      <c r="H115" s="82"/>
      <c r="I115" s="79"/>
      <c r="J115" s="79">
        <v>5000</v>
      </c>
      <c r="K115" s="154">
        <v>1</v>
      </c>
      <c r="L115" s="141"/>
    </row>
    <row r="116" spans="1:12" ht="13.5">
      <c r="A116" s="16" t="s">
        <v>355</v>
      </c>
      <c r="B116" s="51" t="s">
        <v>1062</v>
      </c>
      <c r="C116" s="152">
        <v>4500</v>
      </c>
      <c r="D116" s="83" t="s">
        <v>133</v>
      </c>
      <c r="E116" s="85">
        <v>45188</v>
      </c>
      <c r="F116" s="51"/>
      <c r="G116" s="152">
        <v>4500</v>
      </c>
      <c r="H116" s="82"/>
      <c r="I116" s="79"/>
      <c r="J116" s="79"/>
      <c r="K116" s="154">
        <v>1</v>
      </c>
      <c r="L116" s="141"/>
    </row>
    <row r="117" spans="1:12" ht="24">
      <c r="A117" s="16" t="s">
        <v>126</v>
      </c>
      <c r="B117" s="51" t="s">
        <v>1068</v>
      </c>
      <c r="C117" s="152">
        <v>4500</v>
      </c>
      <c r="D117" s="83" t="s">
        <v>133</v>
      </c>
      <c r="E117" s="85">
        <v>45193</v>
      </c>
      <c r="F117" s="51"/>
      <c r="G117" s="152">
        <v>4500</v>
      </c>
      <c r="H117" s="82"/>
      <c r="I117" s="79"/>
      <c r="J117" s="79"/>
      <c r="K117" s="154">
        <v>1</v>
      </c>
      <c r="L117" s="141"/>
    </row>
    <row r="118" spans="1:12" ht="24">
      <c r="A118" s="16" t="s">
        <v>1064</v>
      </c>
      <c r="B118" s="51" t="s">
        <v>1068</v>
      </c>
      <c r="C118" s="152">
        <v>4500</v>
      </c>
      <c r="D118" s="83" t="s">
        <v>133</v>
      </c>
      <c r="E118" s="85">
        <v>45193</v>
      </c>
      <c r="F118" s="51"/>
      <c r="G118" s="152">
        <v>4500</v>
      </c>
      <c r="H118" s="82"/>
      <c r="I118" s="79"/>
      <c r="J118" s="79"/>
      <c r="K118" s="154">
        <v>1</v>
      </c>
      <c r="L118" s="141"/>
    </row>
    <row r="119" spans="1:12" ht="13.5">
      <c r="A119" s="16" t="s">
        <v>127</v>
      </c>
      <c r="B119" s="51" t="s">
        <v>1069</v>
      </c>
      <c r="C119" s="152">
        <v>4500</v>
      </c>
      <c r="D119" s="83" t="s">
        <v>133</v>
      </c>
      <c r="E119" s="85">
        <v>45193</v>
      </c>
      <c r="F119" s="51"/>
      <c r="G119" s="152">
        <v>4500</v>
      </c>
      <c r="H119" s="82"/>
      <c r="I119" s="79"/>
      <c r="J119" s="79"/>
      <c r="K119" s="154">
        <v>1</v>
      </c>
      <c r="L119" s="141"/>
    </row>
    <row r="120" spans="1:12" ht="13.5">
      <c r="A120" s="16" t="s">
        <v>1077</v>
      </c>
      <c r="B120" s="51" t="s">
        <v>1078</v>
      </c>
      <c r="C120" s="152">
        <v>5000</v>
      </c>
      <c r="D120" s="83" t="s">
        <v>133</v>
      </c>
      <c r="E120" s="85">
        <v>45196</v>
      </c>
      <c r="F120" s="51"/>
      <c r="G120" s="152">
        <v>5000</v>
      </c>
      <c r="H120" s="82"/>
      <c r="I120" s="79"/>
      <c r="J120" s="79"/>
      <c r="K120" s="154">
        <v>1</v>
      </c>
      <c r="L120" s="141"/>
    </row>
    <row r="121" spans="1:12" ht="24">
      <c r="A121" s="16" t="s">
        <v>1096</v>
      </c>
      <c r="B121" s="51" t="s">
        <v>1068</v>
      </c>
      <c r="C121" s="152">
        <v>4500</v>
      </c>
      <c r="D121" s="83" t="s">
        <v>133</v>
      </c>
      <c r="E121" s="85">
        <v>45205</v>
      </c>
      <c r="F121" s="51"/>
      <c r="G121" s="152">
        <v>4500</v>
      </c>
      <c r="H121" s="82"/>
      <c r="I121" s="79"/>
      <c r="J121" s="79"/>
      <c r="K121" s="154">
        <v>1</v>
      </c>
      <c r="L121" s="141"/>
    </row>
    <row r="122" spans="1:12" ht="13.5">
      <c r="A122" s="16" t="s">
        <v>302</v>
      </c>
      <c r="B122" s="51" t="s">
        <v>1123</v>
      </c>
      <c r="C122" s="74">
        <v>3425</v>
      </c>
      <c r="D122" s="83" t="s">
        <v>133</v>
      </c>
      <c r="E122" s="85">
        <v>45209</v>
      </c>
      <c r="F122" s="51"/>
      <c r="G122" s="74">
        <v>3425</v>
      </c>
      <c r="H122" s="82"/>
      <c r="I122" s="79"/>
      <c r="J122" s="79"/>
      <c r="K122" s="154">
        <v>1</v>
      </c>
      <c r="L122" s="141"/>
    </row>
    <row r="123" spans="1:12" ht="13.5">
      <c r="A123" s="16" t="s">
        <v>644</v>
      </c>
      <c r="B123" s="51" t="s">
        <v>1122</v>
      </c>
      <c r="C123" s="74">
        <v>4500</v>
      </c>
      <c r="D123" s="83" t="s">
        <v>133</v>
      </c>
      <c r="E123" s="85">
        <v>45209</v>
      </c>
      <c r="F123" s="51"/>
      <c r="G123" s="74">
        <v>4500</v>
      </c>
      <c r="H123" s="82"/>
      <c r="I123" s="79"/>
      <c r="J123" s="79"/>
      <c r="K123" s="154">
        <v>1</v>
      </c>
      <c r="L123" s="141"/>
    </row>
    <row r="124" spans="1:12" ht="13.5">
      <c r="A124" s="16" t="s">
        <v>352</v>
      </c>
      <c r="B124" s="51" t="s">
        <v>1121</v>
      </c>
      <c r="C124" s="74">
        <v>4500</v>
      </c>
      <c r="D124" s="83" t="s">
        <v>133</v>
      </c>
      <c r="E124" s="85">
        <v>45209</v>
      </c>
      <c r="F124" s="51"/>
      <c r="G124" s="74">
        <v>4500</v>
      </c>
      <c r="H124" s="82"/>
      <c r="I124" s="79"/>
      <c r="J124" s="79"/>
      <c r="K124" s="154">
        <v>1</v>
      </c>
      <c r="L124" s="141"/>
    </row>
    <row r="125" spans="1:12" ht="13.5">
      <c r="A125" s="16" t="s">
        <v>124</v>
      </c>
      <c r="B125" s="51" t="s">
        <v>752</v>
      </c>
      <c r="C125" s="74">
        <v>4500</v>
      </c>
      <c r="D125" s="83" t="s">
        <v>133</v>
      </c>
      <c r="E125" s="85">
        <v>45209</v>
      </c>
      <c r="F125" s="51"/>
      <c r="G125" s="74">
        <v>4500</v>
      </c>
      <c r="H125" s="82"/>
      <c r="I125" s="79"/>
      <c r="J125" s="79"/>
      <c r="K125" s="154">
        <v>1</v>
      </c>
      <c r="L125" s="141"/>
    </row>
    <row r="126" spans="1:12" ht="13.5">
      <c r="A126" s="16" t="s">
        <v>268</v>
      </c>
      <c r="B126" s="51" t="s">
        <v>1120</v>
      </c>
      <c r="C126" s="74">
        <v>4500</v>
      </c>
      <c r="D126" s="83" t="s">
        <v>133</v>
      </c>
      <c r="E126" s="85">
        <v>45209</v>
      </c>
      <c r="F126" s="51"/>
      <c r="G126" s="74">
        <v>4500</v>
      </c>
      <c r="H126" s="82"/>
      <c r="I126" s="79"/>
      <c r="J126" s="79"/>
      <c r="K126" s="154">
        <v>1</v>
      </c>
      <c r="L126" s="141"/>
    </row>
    <row r="127" spans="1:12" ht="13.5">
      <c r="A127" s="16" t="s">
        <v>751</v>
      </c>
      <c r="B127" s="51" t="s">
        <v>1118</v>
      </c>
      <c r="C127" s="74">
        <v>4500</v>
      </c>
      <c r="D127" s="83" t="s">
        <v>133</v>
      </c>
      <c r="E127" s="85">
        <v>45209</v>
      </c>
      <c r="F127" s="51"/>
      <c r="G127" s="74">
        <v>4500</v>
      </c>
      <c r="H127" s="82"/>
      <c r="I127" s="79">
        <v>4500</v>
      </c>
      <c r="J127" s="79"/>
      <c r="K127" s="154">
        <v>1</v>
      </c>
      <c r="L127" s="141"/>
    </row>
    <row r="128" spans="1:12" ht="13.5">
      <c r="A128" s="16" t="s">
        <v>1102</v>
      </c>
      <c r="B128" s="51" t="s">
        <v>1119</v>
      </c>
      <c r="C128" s="74">
        <v>4500</v>
      </c>
      <c r="D128" s="83" t="s">
        <v>133</v>
      </c>
      <c r="E128" s="85">
        <v>45209</v>
      </c>
      <c r="F128" s="51"/>
      <c r="G128" s="74">
        <v>4500</v>
      </c>
      <c r="H128" s="82"/>
      <c r="I128" s="79"/>
      <c r="J128" s="79"/>
      <c r="K128" s="154">
        <v>1</v>
      </c>
      <c r="L128" s="141"/>
    </row>
    <row r="129" spans="1:12" ht="13.5">
      <c r="A129" s="16" t="s">
        <v>320</v>
      </c>
      <c r="B129" s="51" t="s">
        <v>1118</v>
      </c>
      <c r="C129" s="74">
        <v>4500</v>
      </c>
      <c r="D129" s="83" t="s">
        <v>133</v>
      </c>
      <c r="E129" s="85">
        <v>45209</v>
      </c>
      <c r="F129" s="51"/>
      <c r="G129" s="74">
        <v>4500</v>
      </c>
      <c r="H129" s="82"/>
      <c r="I129" s="79"/>
      <c r="J129" s="79"/>
      <c r="K129" s="154">
        <v>1</v>
      </c>
      <c r="L129" s="141"/>
    </row>
    <row r="130" spans="1:12" ht="13.5">
      <c r="A130" s="16" t="s">
        <v>318</v>
      </c>
      <c r="B130" s="51" t="s">
        <v>752</v>
      </c>
      <c r="C130" s="74">
        <v>3600</v>
      </c>
      <c r="D130" s="83" t="s">
        <v>133</v>
      </c>
      <c r="E130" s="85">
        <v>45209</v>
      </c>
      <c r="F130" s="51"/>
      <c r="G130" s="74">
        <v>3600</v>
      </c>
      <c r="H130" s="82"/>
      <c r="I130" s="79"/>
      <c r="J130" s="79"/>
      <c r="K130" s="154">
        <v>1</v>
      </c>
      <c r="L130" s="141"/>
    </row>
    <row r="131" spans="1:12" ht="13.5">
      <c r="A131" s="16" t="s">
        <v>189</v>
      </c>
      <c r="B131" s="51" t="s">
        <v>1118</v>
      </c>
      <c r="C131" s="74">
        <v>4500</v>
      </c>
      <c r="D131" s="83" t="s">
        <v>133</v>
      </c>
      <c r="E131" s="85">
        <v>45209</v>
      </c>
      <c r="F131" s="51"/>
      <c r="G131" s="74">
        <v>4500</v>
      </c>
      <c r="H131" s="82"/>
      <c r="I131" s="79"/>
      <c r="J131" s="79"/>
      <c r="K131" s="154">
        <v>1</v>
      </c>
      <c r="L131" s="141"/>
    </row>
    <row r="132" spans="1:12" ht="13.5">
      <c r="A132" s="16" t="s">
        <v>264</v>
      </c>
      <c r="B132" s="51" t="s">
        <v>1118</v>
      </c>
      <c r="C132" s="74">
        <v>4500</v>
      </c>
      <c r="D132" s="83" t="s">
        <v>133</v>
      </c>
      <c r="E132" s="85">
        <v>45209</v>
      </c>
      <c r="F132" s="51"/>
      <c r="G132" s="74">
        <v>4500</v>
      </c>
      <c r="H132" s="82"/>
      <c r="I132" s="79"/>
      <c r="J132" s="79"/>
      <c r="K132" s="154">
        <v>1</v>
      </c>
      <c r="L132" s="141"/>
    </row>
    <row r="133" spans="1:12" ht="13.5">
      <c r="A133" s="16" t="s">
        <v>799</v>
      </c>
      <c r="B133" s="51" t="s">
        <v>1117</v>
      </c>
      <c r="C133" s="74">
        <v>4500</v>
      </c>
      <c r="D133" s="83" t="s">
        <v>133</v>
      </c>
      <c r="E133" s="85">
        <v>45209</v>
      </c>
      <c r="F133" s="51"/>
      <c r="G133" s="74">
        <v>4500</v>
      </c>
      <c r="H133" s="82"/>
      <c r="I133" s="79"/>
      <c r="J133" s="79">
        <v>4500</v>
      </c>
      <c r="K133" s="154">
        <v>1</v>
      </c>
      <c r="L133" s="141"/>
    </row>
    <row r="134" spans="1:12" ht="13.5">
      <c r="A134" s="16" t="s">
        <v>583</v>
      </c>
      <c r="B134" s="51" t="s">
        <v>1116</v>
      </c>
      <c r="C134" s="74">
        <v>4500</v>
      </c>
      <c r="D134" s="83" t="s">
        <v>133</v>
      </c>
      <c r="E134" s="85">
        <v>45209</v>
      </c>
      <c r="F134" s="51"/>
      <c r="G134" s="74">
        <v>4500</v>
      </c>
      <c r="H134" s="82"/>
      <c r="I134" s="79"/>
      <c r="J134" s="79"/>
      <c r="K134" s="154">
        <v>1</v>
      </c>
      <c r="L134" s="141"/>
    </row>
    <row r="135" spans="1:12" ht="13.5">
      <c r="A135" s="16" t="s">
        <v>586</v>
      </c>
      <c r="B135" s="51" t="s">
        <v>1115</v>
      </c>
      <c r="C135" s="74">
        <v>4500</v>
      </c>
      <c r="D135" s="83" t="s">
        <v>133</v>
      </c>
      <c r="E135" s="85">
        <v>45209</v>
      </c>
      <c r="F135" s="51"/>
      <c r="G135" s="74">
        <v>4500</v>
      </c>
      <c r="H135" s="82"/>
      <c r="I135" s="79"/>
      <c r="J135" s="79"/>
      <c r="K135" s="154">
        <v>1</v>
      </c>
      <c r="L135" s="141"/>
    </row>
    <row r="136" spans="1:12" ht="13.5">
      <c r="A136" s="16" t="s">
        <v>124</v>
      </c>
      <c r="B136" s="51" t="s">
        <v>1139</v>
      </c>
      <c r="C136" s="152">
        <v>4000</v>
      </c>
      <c r="D136" s="83" t="s">
        <v>133</v>
      </c>
      <c r="E136" s="85">
        <v>45211</v>
      </c>
      <c r="F136" s="51"/>
      <c r="G136" s="152">
        <v>4000</v>
      </c>
      <c r="H136" s="82"/>
      <c r="I136" s="79"/>
      <c r="J136" s="79"/>
      <c r="K136" s="154">
        <v>1</v>
      </c>
      <c r="L136" s="141"/>
    </row>
    <row r="137" spans="1:12" ht="13.5">
      <c r="A137" s="16" t="s">
        <v>751</v>
      </c>
      <c r="B137" s="51" t="s">
        <v>1140</v>
      </c>
      <c r="C137" s="152">
        <v>4000</v>
      </c>
      <c r="D137" s="83" t="s">
        <v>133</v>
      </c>
      <c r="E137" s="85">
        <v>45211</v>
      </c>
      <c r="F137" s="51"/>
      <c r="G137" s="152">
        <v>4000</v>
      </c>
      <c r="H137" s="82"/>
      <c r="I137" s="79">
        <v>4000</v>
      </c>
      <c r="J137" s="79"/>
      <c r="K137" s="154">
        <v>1</v>
      </c>
      <c r="L137" s="141"/>
    </row>
    <row r="138" spans="1:12" ht="13.5">
      <c r="A138" s="16" t="s">
        <v>988</v>
      </c>
      <c r="B138" s="51" t="s">
        <v>1141</v>
      </c>
      <c r="C138" s="152">
        <v>4000</v>
      </c>
      <c r="D138" s="83" t="s">
        <v>133</v>
      </c>
      <c r="E138" s="85">
        <v>45211</v>
      </c>
      <c r="F138" s="51"/>
      <c r="G138" s="152">
        <v>4000</v>
      </c>
      <c r="H138" s="82"/>
      <c r="I138" s="79"/>
      <c r="J138" s="79"/>
      <c r="K138" s="154">
        <v>1</v>
      </c>
      <c r="L138" s="141"/>
    </row>
    <row r="139" spans="1:12" ht="13.5">
      <c r="A139" s="16" t="s">
        <v>355</v>
      </c>
      <c r="B139" s="51" t="s">
        <v>1142</v>
      </c>
      <c r="C139" s="152">
        <v>4000</v>
      </c>
      <c r="D139" s="83" t="s">
        <v>133</v>
      </c>
      <c r="E139" s="85">
        <v>45211</v>
      </c>
      <c r="F139" s="51"/>
      <c r="G139" s="152">
        <v>4000</v>
      </c>
      <c r="H139" s="82"/>
      <c r="I139" s="79"/>
      <c r="J139" s="79"/>
      <c r="K139" s="154">
        <v>1</v>
      </c>
      <c r="L139" s="141"/>
    </row>
    <row r="140" spans="1:12" ht="13.5">
      <c r="A140" s="16" t="s">
        <v>499</v>
      </c>
      <c r="B140" s="51" t="s">
        <v>1141</v>
      </c>
      <c r="C140" s="152">
        <v>4000</v>
      </c>
      <c r="D140" s="83" t="s">
        <v>133</v>
      </c>
      <c r="E140" s="85">
        <v>45211</v>
      </c>
      <c r="F140" s="51"/>
      <c r="G140" s="152">
        <v>4000</v>
      </c>
      <c r="H140" s="82"/>
      <c r="I140" s="79">
        <v>4000</v>
      </c>
      <c r="J140" s="79"/>
      <c r="K140" s="154">
        <v>1</v>
      </c>
      <c r="L140" s="141"/>
    </row>
    <row r="141" spans="1:12" ht="24">
      <c r="A141" s="16" t="s">
        <v>933</v>
      </c>
      <c r="B141" s="51" t="s">
        <v>1068</v>
      </c>
      <c r="C141" s="152">
        <v>4500</v>
      </c>
      <c r="D141" s="83" t="s">
        <v>133</v>
      </c>
      <c r="E141" s="85">
        <v>45214</v>
      </c>
      <c r="F141" s="51"/>
      <c r="G141" s="152">
        <v>4500</v>
      </c>
      <c r="H141" s="82"/>
      <c r="I141" s="79"/>
      <c r="J141" s="79"/>
      <c r="K141" s="154">
        <v>1</v>
      </c>
      <c r="L141" s="141"/>
    </row>
    <row r="142" spans="1:12" ht="24">
      <c r="A142" s="16" t="s">
        <v>1153</v>
      </c>
      <c r="B142" s="51" t="s">
        <v>1068</v>
      </c>
      <c r="C142" s="152">
        <v>4500</v>
      </c>
      <c r="D142" s="83" t="s">
        <v>133</v>
      </c>
      <c r="E142" s="85">
        <v>45214</v>
      </c>
      <c r="F142" s="51"/>
      <c r="G142" s="152">
        <v>4500</v>
      </c>
      <c r="H142" s="82"/>
      <c r="I142" s="79"/>
      <c r="J142" s="79"/>
      <c r="K142" s="154">
        <v>1</v>
      </c>
      <c r="L142" s="141"/>
    </row>
    <row r="143" spans="1:12" ht="13.5">
      <c r="A143" s="16" t="s">
        <v>296</v>
      </c>
      <c r="B143" s="51" t="s">
        <v>1154</v>
      </c>
      <c r="C143" s="152">
        <v>4500</v>
      </c>
      <c r="D143" s="83" t="s">
        <v>133</v>
      </c>
      <c r="E143" s="85">
        <v>45214</v>
      </c>
      <c r="F143" s="51"/>
      <c r="G143" s="152">
        <v>4500</v>
      </c>
      <c r="H143" s="82"/>
      <c r="I143" s="79">
        <v>4500</v>
      </c>
      <c r="J143" s="79"/>
      <c r="K143" s="154">
        <v>1</v>
      </c>
      <c r="L143" s="141"/>
    </row>
    <row r="144" spans="1:12" ht="13.5">
      <c r="A144" s="16" t="s">
        <v>1163</v>
      </c>
      <c r="B144" s="51" t="s">
        <v>1164</v>
      </c>
      <c r="C144" s="152">
        <v>5000</v>
      </c>
      <c r="D144" s="83" t="s">
        <v>133</v>
      </c>
      <c r="E144" s="85">
        <v>45216</v>
      </c>
      <c r="F144" s="51"/>
      <c r="G144" s="152">
        <v>5000</v>
      </c>
      <c r="H144" s="82"/>
      <c r="I144" s="79"/>
      <c r="J144" s="79"/>
      <c r="K144" s="154">
        <v>1</v>
      </c>
      <c r="L144" s="141"/>
    </row>
    <row r="145" spans="1:12" ht="13.5">
      <c r="A145" s="16" t="s">
        <v>839</v>
      </c>
      <c r="B145" s="51" t="s">
        <v>358</v>
      </c>
      <c r="C145" s="152">
        <v>5000</v>
      </c>
      <c r="D145" s="83" t="s">
        <v>133</v>
      </c>
      <c r="E145" s="85">
        <v>45222</v>
      </c>
      <c r="F145" s="51"/>
      <c r="G145" s="152">
        <v>5000</v>
      </c>
      <c r="H145" s="82"/>
      <c r="I145" s="79"/>
      <c r="J145" s="79"/>
      <c r="K145" s="154">
        <v>1</v>
      </c>
      <c r="L145" s="141"/>
    </row>
    <row r="146" spans="1:12" ht="13.5">
      <c r="A146" s="16" t="s">
        <v>1192</v>
      </c>
      <c r="B146" s="51" t="s">
        <v>1194</v>
      </c>
      <c r="C146" s="152">
        <v>5000</v>
      </c>
      <c r="D146" s="83" t="s">
        <v>133</v>
      </c>
      <c r="E146" s="85">
        <v>45230</v>
      </c>
      <c r="F146" s="51"/>
      <c r="G146" s="152">
        <v>5000</v>
      </c>
      <c r="H146" s="82"/>
      <c r="I146" s="79"/>
      <c r="J146" s="79">
        <v>5000</v>
      </c>
      <c r="K146" s="154">
        <v>1</v>
      </c>
      <c r="L146" s="141"/>
    </row>
    <row r="147" spans="1:12" ht="13.5">
      <c r="A147" s="16" t="s">
        <v>1193</v>
      </c>
      <c r="B147" s="51" t="s">
        <v>1195</v>
      </c>
      <c r="C147" s="152">
        <v>5000</v>
      </c>
      <c r="D147" s="83" t="s">
        <v>133</v>
      </c>
      <c r="E147" s="85">
        <v>45230</v>
      </c>
      <c r="F147" s="51"/>
      <c r="G147" s="152">
        <v>5000</v>
      </c>
      <c r="H147" s="82"/>
      <c r="I147" s="79"/>
      <c r="J147" s="79">
        <v>5000</v>
      </c>
      <c r="K147" s="154">
        <v>1</v>
      </c>
      <c r="L147" s="141"/>
    </row>
    <row r="148" spans="1:12" ht="13.5">
      <c r="A148" s="16" t="s">
        <v>1321</v>
      </c>
      <c r="B148" s="51" t="s">
        <v>1324</v>
      </c>
      <c r="C148" s="152">
        <v>5000</v>
      </c>
      <c r="D148" s="83" t="s">
        <v>133</v>
      </c>
      <c r="E148" s="85">
        <v>45244</v>
      </c>
      <c r="F148" s="51"/>
      <c r="G148" s="152">
        <v>5000</v>
      </c>
      <c r="H148" s="82"/>
      <c r="I148" s="79"/>
      <c r="J148" s="79">
        <v>5000</v>
      </c>
      <c r="K148" s="154">
        <v>1</v>
      </c>
      <c r="L148" s="141"/>
    </row>
    <row r="149" spans="1:12" ht="13.5">
      <c r="A149" s="16" t="s">
        <v>1322</v>
      </c>
      <c r="B149" s="51" t="s">
        <v>1325</v>
      </c>
      <c r="C149" s="152">
        <v>5000</v>
      </c>
      <c r="D149" s="83" t="s">
        <v>133</v>
      </c>
      <c r="E149" s="85">
        <v>45244</v>
      </c>
      <c r="F149" s="51"/>
      <c r="G149" s="152">
        <v>5000</v>
      </c>
      <c r="H149" s="82"/>
      <c r="I149" s="79"/>
      <c r="J149" s="79"/>
      <c r="K149" s="154">
        <v>1</v>
      </c>
      <c r="L149" s="141"/>
    </row>
    <row r="150" spans="1:12" ht="13.5">
      <c r="A150" s="16" t="s">
        <v>634</v>
      </c>
      <c r="B150" s="51" t="s">
        <v>1326</v>
      </c>
      <c r="C150" s="152">
        <v>2025</v>
      </c>
      <c r="D150" s="83" t="s">
        <v>133</v>
      </c>
      <c r="E150" s="85">
        <v>45244</v>
      </c>
      <c r="F150" s="51"/>
      <c r="G150" s="152">
        <v>2025</v>
      </c>
      <c r="H150" s="82"/>
      <c r="I150" s="79"/>
      <c r="J150" s="79">
        <v>2025</v>
      </c>
      <c r="K150" s="154">
        <v>1</v>
      </c>
      <c r="L150" s="141"/>
    </row>
    <row r="151" spans="1:12" ht="13.5">
      <c r="A151" s="16" t="s">
        <v>1323</v>
      </c>
      <c r="B151" s="51" t="s">
        <v>1327</v>
      </c>
      <c r="C151" s="152">
        <v>5000</v>
      </c>
      <c r="D151" s="83" t="s">
        <v>133</v>
      </c>
      <c r="E151" s="85">
        <v>45244</v>
      </c>
      <c r="F151" s="51"/>
      <c r="G151" s="152">
        <v>5000</v>
      </c>
      <c r="H151" s="82"/>
      <c r="I151" s="79"/>
      <c r="J151" s="79">
        <v>5000</v>
      </c>
      <c r="K151" s="154">
        <v>1</v>
      </c>
      <c r="L151" s="141"/>
    </row>
    <row r="152" spans="1:12" ht="13.5">
      <c r="A152" s="16" t="s">
        <v>695</v>
      </c>
      <c r="B152" s="58" t="s">
        <v>1382</v>
      </c>
      <c r="C152" s="74">
        <v>5000</v>
      </c>
      <c r="D152" s="83" t="s">
        <v>133</v>
      </c>
      <c r="E152" s="85">
        <v>45246</v>
      </c>
      <c r="F152" s="51"/>
      <c r="G152" s="152">
        <v>5000</v>
      </c>
      <c r="H152" s="82"/>
      <c r="I152" s="79"/>
      <c r="J152" s="79">
        <v>5000</v>
      </c>
      <c r="K152" s="154">
        <v>1</v>
      </c>
      <c r="L152" s="141"/>
    </row>
    <row r="153" spans="1:12" ht="13.5">
      <c r="A153" s="16" t="s">
        <v>263</v>
      </c>
      <c r="B153" s="58" t="s">
        <v>1383</v>
      </c>
      <c r="C153" s="74">
        <v>650</v>
      </c>
      <c r="D153" s="83" t="s">
        <v>133</v>
      </c>
      <c r="E153" s="85">
        <v>45239</v>
      </c>
      <c r="F153" s="51"/>
      <c r="G153" s="152">
        <v>650</v>
      </c>
      <c r="H153" s="82"/>
      <c r="I153" s="79"/>
      <c r="J153" s="79">
        <v>650</v>
      </c>
      <c r="K153" s="154">
        <v>1</v>
      </c>
      <c r="L153" s="141"/>
    </row>
    <row r="154" spans="1:12" ht="13.5">
      <c r="A154" s="16" t="s">
        <v>323</v>
      </c>
      <c r="B154" s="58" t="s">
        <v>1384</v>
      </c>
      <c r="C154" s="74">
        <v>3280</v>
      </c>
      <c r="D154" s="83" t="s">
        <v>133</v>
      </c>
      <c r="E154" s="85">
        <v>45239</v>
      </c>
      <c r="F154" s="51"/>
      <c r="G154" s="152">
        <v>3280</v>
      </c>
      <c r="H154" s="82"/>
      <c r="I154" s="79"/>
      <c r="J154" s="79"/>
      <c r="K154" s="154">
        <v>1</v>
      </c>
      <c r="L154" s="141"/>
    </row>
    <row r="155" spans="1:12" ht="13.5">
      <c r="A155" s="16" t="s">
        <v>1378</v>
      </c>
      <c r="B155" s="58" t="s">
        <v>1385</v>
      </c>
      <c r="C155" s="74">
        <v>4500</v>
      </c>
      <c r="D155" s="83" t="s">
        <v>133</v>
      </c>
      <c r="E155" s="85">
        <v>45240</v>
      </c>
      <c r="F155" s="51"/>
      <c r="G155" s="152">
        <v>4500</v>
      </c>
      <c r="H155" s="82"/>
      <c r="I155" s="79"/>
      <c r="J155" s="79"/>
      <c r="K155" s="154">
        <v>1</v>
      </c>
      <c r="L155" s="141"/>
    </row>
    <row r="156" spans="1:12" ht="13.5">
      <c r="A156" s="16" t="s">
        <v>1379</v>
      </c>
      <c r="B156" s="58" t="s">
        <v>1386</v>
      </c>
      <c r="C156" s="74">
        <v>4000</v>
      </c>
      <c r="D156" s="83" t="s">
        <v>133</v>
      </c>
      <c r="E156" s="85">
        <v>45251</v>
      </c>
      <c r="F156" s="51"/>
      <c r="G156" s="152">
        <v>4000</v>
      </c>
      <c r="H156" s="82"/>
      <c r="I156" s="79"/>
      <c r="J156" s="79"/>
      <c r="K156" s="154">
        <v>1</v>
      </c>
      <c r="L156" s="141"/>
    </row>
    <row r="157" spans="1:12" ht="13.5">
      <c r="A157" s="16" t="s">
        <v>330</v>
      </c>
      <c r="B157" s="58" t="s">
        <v>1387</v>
      </c>
      <c r="C157" s="74">
        <v>5000</v>
      </c>
      <c r="D157" s="83" t="s">
        <v>133</v>
      </c>
      <c r="E157" s="85">
        <v>45247</v>
      </c>
      <c r="F157" s="51"/>
      <c r="G157" s="152">
        <v>5000</v>
      </c>
      <c r="H157" s="82"/>
      <c r="I157" s="79"/>
      <c r="J157" s="79"/>
      <c r="K157" s="154">
        <v>1</v>
      </c>
      <c r="L157" s="141"/>
    </row>
    <row r="158" spans="1:12" ht="13.5">
      <c r="A158" s="16" t="s">
        <v>1380</v>
      </c>
      <c r="B158" s="58" t="s">
        <v>1388</v>
      </c>
      <c r="C158" s="74">
        <v>5000</v>
      </c>
      <c r="D158" s="83" t="s">
        <v>133</v>
      </c>
      <c r="E158" s="85">
        <v>45239</v>
      </c>
      <c r="F158" s="51"/>
      <c r="G158" s="152">
        <v>5000</v>
      </c>
      <c r="H158" s="82"/>
      <c r="I158" s="79"/>
      <c r="J158" s="79"/>
      <c r="K158" s="154">
        <v>1</v>
      </c>
      <c r="L158" s="141"/>
    </row>
    <row r="159" spans="1:12" ht="13.5">
      <c r="A159" s="16" t="s">
        <v>1381</v>
      </c>
      <c r="B159" s="58" t="s">
        <v>1389</v>
      </c>
      <c r="C159" s="74">
        <v>4050</v>
      </c>
      <c r="D159" s="83" t="s">
        <v>133</v>
      </c>
      <c r="E159" s="85">
        <v>45217</v>
      </c>
      <c r="F159" s="51"/>
      <c r="G159" s="152">
        <v>4050</v>
      </c>
      <c r="H159" s="82"/>
      <c r="I159" s="79"/>
      <c r="J159" s="79">
        <v>4050</v>
      </c>
      <c r="K159" s="154">
        <v>1</v>
      </c>
      <c r="L159" s="141"/>
    </row>
    <row r="160" spans="1:12" ht="13.5">
      <c r="A160" s="16" t="s">
        <v>335</v>
      </c>
      <c r="B160" s="51" t="s">
        <v>1420</v>
      </c>
      <c r="C160" s="152">
        <v>5000</v>
      </c>
      <c r="D160" s="83" t="s">
        <v>133</v>
      </c>
      <c r="E160" s="85">
        <v>45258</v>
      </c>
      <c r="F160" s="51"/>
      <c r="G160" s="152">
        <v>5000</v>
      </c>
      <c r="H160" s="82"/>
      <c r="I160" s="79"/>
      <c r="J160" s="79"/>
      <c r="K160" s="154">
        <v>1</v>
      </c>
      <c r="L160" s="141"/>
    </row>
    <row r="161" spans="1:12" ht="13.5">
      <c r="A161" s="16" t="s">
        <v>1418</v>
      </c>
      <c r="B161" s="51" t="s">
        <v>1421</v>
      </c>
      <c r="C161" s="152">
        <v>4500</v>
      </c>
      <c r="D161" s="83" t="s">
        <v>133</v>
      </c>
      <c r="E161" s="85">
        <v>45258</v>
      </c>
      <c r="F161" s="51"/>
      <c r="G161" s="152">
        <v>4500</v>
      </c>
      <c r="H161" s="82"/>
      <c r="I161" s="79"/>
      <c r="J161" s="79"/>
      <c r="K161" s="154">
        <v>1</v>
      </c>
      <c r="L161" s="141"/>
    </row>
    <row r="162" spans="1:12" ht="13.5">
      <c r="A162" s="16" t="s">
        <v>214</v>
      </c>
      <c r="B162" s="51" t="s">
        <v>1422</v>
      </c>
      <c r="C162" s="152">
        <v>10000</v>
      </c>
      <c r="D162" s="83" t="s">
        <v>133</v>
      </c>
      <c r="E162" s="85">
        <v>45258</v>
      </c>
      <c r="F162" s="51"/>
      <c r="G162" s="152">
        <v>10000</v>
      </c>
      <c r="H162" s="82"/>
      <c r="I162" s="79"/>
      <c r="J162" s="79"/>
      <c r="K162" s="154">
        <v>1</v>
      </c>
      <c r="L162" s="141"/>
    </row>
    <row r="163" spans="1:12" ht="13.5">
      <c r="A163" s="16" t="s">
        <v>1419</v>
      </c>
      <c r="B163" s="51" t="s">
        <v>1423</v>
      </c>
      <c r="C163" s="152">
        <v>3037.5</v>
      </c>
      <c r="D163" s="83" t="s">
        <v>133</v>
      </c>
      <c r="E163" s="85">
        <v>45258</v>
      </c>
      <c r="F163" s="51"/>
      <c r="G163" s="152">
        <v>3037.5</v>
      </c>
      <c r="H163" s="82"/>
      <c r="I163" s="79"/>
      <c r="J163" s="79"/>
      <c r="K163" s="154">
        <v>1</v>
      </c>
      <c r="L163" s="141"/>
    </row>
    <row r="164" spans="1:12" ht="13.5">
      <c r="A164" s="16" t="s">
        <v>433</v>
      </c>
      <c r="B164" s="51" t="s">
        <v>1564</v>
      </c>
      <c r="C164" s="152">
        <v>5000</v>
      </c>
      <c r="D164" s="83" t="s">
        <v>133</v>
      </c>
      <c r="E164" s="85">
        <v>45266</v>
      </c>
      <c r="F164" s="51"/>
      <c r="G164" s="152">
        <v>5000</v>
      </c>
      <c r="H164" s="82"/>
      <c r="I164" s="79"/>
      <c r="J164" s="79"/>
      <c r="K164" s="154">
        <v>1</v>
      </c>
      <c r="L164" s="141"/>
    </row>
    <row r="165" spans="1:12" ht="13.5">
      <c r="A165" s="16" t="s">
        <v>434</v>
      </c>
      <c r="B165" s="51" t="s">
        <v>1565</v>
      </c>
      <c r="C165" s="152">
        <v>4575</v>
      </c>
      <c r="D165" s="83" t="s">
        <v>133</v>
      </c>
      <c r="E165" s="85">
        <v>45266</v>
      </c>
      <c r="F165" s="51"/>
      <c r="G165" s="152">
        <v>4575</v>
      </c>
      <c r="H165" s="82"/>
      <c r="I165" s="79"/>
      <c r="J165" s="79"/>
      <c r="K165" s="154">
        <v>1</v>
      </c>
      <c r="L165" s="141"/>
    </row>
    <row r="166" spans="1:12" ht="13.5">
      <c r="A166" s="16" t="s">
        <v>842</v>
      </c>
      <c r="B166" s="51" t="s">
        <v>1603</v>
      </c>
      <c r="C166" s="152">
        <v>1300</v>
      </c>
      <c r="D166" s="83" t="s">
        <v>133</v>
      </c>
      <c r="E166" s="85">
        <v>45267</v>
      </c>
      <c r="F166" s="51"/>
      <c r="G166" s="152">
        <v>1300</v>
      </c>
      <c r="H166" s="82"/>
      <c r="I166" s="79"/>
      <c r="J166" s="79"/>
      <c r="K166" s="154">
        <v>1</v>
      </c>
      <c r="L166" s="141"/>
    </row>
    <row r="167" spans="1:11" s="141" customFormat="1" ht="13.5">
      <c r="A167" s="16" t="s">
        <v>399</v>
      </c>
      <c r="B167" s="58" t="s">
        <v>752</v>
      </c>
      <c r="C167" s="155">
        <v>4500</v>
      </c>
      <c r="D167" s="87" t="s">
        <v>133</v>
      </c>
      <c r="E167" s="80">
        <v>45271</v>
      </c>
      <c r="F167" s="58"/>
      <c r="G167" s="155">
        <v>4500</v>
      </c>
      <c r="H167" s="82"/>
      <c r="I167" s="79"/>
      <c r="J167" s="79"/>
      <c r="K167" s="154">
        <v>1</v>
      </c>
    </row>
    <row r="168" spans="1:12" ht="13.5">
      <c r="A168" s="16" t="s">
        <v>355</v>
      </c>
      <c r="B168" s="51" t="s">
        <v>1608</v>
      </c>
      <c r="C168" s="152">
        <v>5000</v>
      </c>
      <c r="D168" s="83" t="s">
        <v>133</v>
      </c>
      <c r="E168" s="85">
        <v>45271</v>
      </c>
      <c r="F168" s="51"/>
      <c r="G168" s="152">
        <v>5000</v>
      </c>
      <c r="H168" s="82"/>
      <c r="I168" s="79"/>
      <c r="J168" s="79"/>
      <c r="K168" s="154">
        <v>1</v>
      </c>
      <c r="L168" s="141"/>
    </row>
    <row r="169" spans="1:12" ht="24">
      <c r="A169" s="16" t="s">
        <v>399</v>
      </c>
      <c r="B169" s="51" t="s">
        <v>1609</v>
      </c>
      <c r="C169" s="152">
        <v>5000</v>
      </c>
      <c r="D169" s="83" t="s">
        <v>133</v>
      </c>
      <c r="E169" s="85">
        <v>45271</v>
      </c>
      <c r="F169" s="51"/>
      <c r="G169" s="152">
        <v>5000</v>
      </c>
      <c r="H169" s="82"/>
      <c r="I169" s="79"/>
      <c r="J169" s="79"/>
      <c r="K169" s="154">
        <v>1</v>
      </c>
      <c r="L169" s="141"/>
    </row>
    <row r="170" spans="1:12" ht="13.5">
      <c r="A170" s="16" t="s">
        <v>1055</v>
      </c>
      <c r="B170" s="51" t="s">
        <v>1610</v>
      </c>
      <c r="C170" s="152">
        <v>5000</v>
      </c>
      <c r="D170" s="83" t="s">
        <v>133</v>
      </c>
      <c r="E170" s="85">
        <v>45271</v>
      </c>
      <c r="F170" s="51"/>
      <c r="G170" s="152">
        <v>5000</v>
      </c>
      <c r="H170" s="82"/>
      <c r="I170" s="79"/>
      <c r="J170" s="79">
        <v>5000</v>
      </c>
      <c r="K170" s="154">
        <v>1</v>
      </c>
      <c r="L170" s="141"/>
    </row>
    <row r="171" spans="1:12" ht="13.5">
      <c r="A171" s="16" t="s">
        <v>111</v>
      </c>
      <c r="B171" s="51" t="s">
        <v>1623</v>
      </c>
      <c r="C171" s="152">
        <v>5000</v>
      </c>
      <c r="D171" s="83" t="s">
        <v>133</v>
      </c>
      <c r="E171" s="85">
        <v>45277</v>
      </c>
      <c r="F171" s="51"/>
      <c r="G171" s="152">
        <v>5000</v>
      </c>
      <c r="H171" s="82"/>
      <c r="I171" s="79"/>
      <c r="J171" s="79"/>
      <c r="K171" s="154">
        <v>1</v>
      </c>
      <c r="L171" s="141"/>
    </row>
    <row r="172" spans="1:12" ht="13.5">
      <c r="A172" s="16" t="s">
        <v>1264</v>
      </c>
      <c r="B172" s="51" t="s">
        <v>1638</v>
      </c>
      <c r="C172" s="152">
        <v>4000</v>
      </c>
      <c r="D172" s="83" t="s">
        <v>133</v>
      </c>
      <c r="E172" s="85">
        <v>45279</v>
      </c>
      <c r="F172" s="51"/>
      <c r="G172" s="152">
        <v>4000</v>
      </c>
      <c r="H172" s="82"/>
      <c r="I172" s="79"/>
      <c r="J172" s="79"/>
      <c r="K172" s="154">
        <v>1</v>
      </c>
      <c r="L172" s="141"/>
    </row>
    <row r="173" spans="1:12" ht="13.5">
      <c r="A173" s="16" t="s">
        <v>1026</v>
      </c>
      <c r="B173" s="51" t="s">
        <v>1639</v>
      </c>
      <c r="C173" s="152">
        <v>5000</v>
      </c>
      <c r="D173" s="83" t="s">
        <v>133</v>
      </c>
      <c r="E173" s="85">
        <v>45279</v>
      </c>
      <c r="F173" s="51"/>
      <c r="G173" s="152">
        <v>5000</v>
      </c>
      <c r="H173" s="82"/>
      <c r="I173" s="79"/>
      <c r="J173" s="79">
        <v>5000</v>
      </c>
      <c r="K173" s="154">
        <v>1</v>
      </c>
      <c r="L173" s="141"/>
    </row>
    <row r="174" spans="1:12" ht="13.5">
      <c r="A174" s="16" t="s">
        <v>1641</v>
      </c>
      <c r="B174" s="51" t="s">
        <v>1640</v>
      </c>
      <c r="C174" s="152">
        <v>1407.6</v>
      </c>
      <c r="D174" s="83" t="s">
        <v>133</v>
      </c>
      <c r="E174" s="85">
        <v>45279</v>
      </c>
      <c r="F174" s="51"/>
      <c r="G174" s="152">
        <v>1407.6</v>
      </c>
      <c r="H174" s="82"/>
      <c r="I174" s="155">
        <v>1407.6</v>
      </c>
      <c r="J174" s="79"/>
      <c r="K174" s="154">
        <v>1</v>
      </c>
      <c r="L174" s="141"/>
    </row>
    <row r="175" spans="1:12" ht="13.5">
      <c r="A175" s="16" t="s">
        <v>103</v>
      </c>
      <c r="B175" s="51" t="s">
        <v>1642</v>
      </c>
      <c r="C175" s="152">
        <v>5000</v>
      </c>
      <c r="D175" s="83" t="s">
        <v>133</v>
      </c>
      <c r="E175" s="85">
        <v>45279</v>
      </c>
      <c r="F175" s="51"/>
      <c r="G175" s="152">
        <v>5000</v>
      </c>
      <c r="H175" s="82"/>
      <c r="I175" s="79"/>
      <c r="J175" s="79"/>
      <c r="K175" s="154">
        <v>1</v>
      </c>
      <c r="L175" s="141"/>
    </row>
    <row r="176" spans="1:12" ht="13.5">
      <c r="A176" s="16"/>
      <c r="B176" s="51"/>
      <c r="C176" s="152"/>
      <c r="D176" s="83"/>
      <c r="E176" s="85"/>
      <c r="F176" s="51"/>
      <c r="G176" s="152"/>
      <c r="H176" s="82"/>
      <c r="I176" s="79"/>
      <c r="J176" s="79"/>
      <c r="K176" s="154"/>
      <c r="L176" s="141"/>
    </row>
    <row r="177" spans="1:12" ht="12">
      <c r="A177" s="51"/>
      <c r="B177" s="51"/>
      <c r="C177" s="152"/>
      <c r="D177" s="83"/>
      <c r="E177" s="85"/>
      <c r="F177" s="51"/>
      <c r="G177" s="152"/>
      <c r="H177" s="82"/>
      <c r="I177" s="79"/>
      <c r="J177" s="79"/>
      <c r="K177" s="154"/>
      <c r="L177" s="141"/>
    </row>
    <row r="178" spans="1:11" ht="12">
      <c r="A178" s="59"/>
      <c r="B178" s="51"/>
      <c r="C178" s="152"/>
      <c r="D178" s="83"/>
      <c r="E178" s="85"/>
      <c r="F178" s="51"/>
      <c r="G178" s="152"/>
      <c r="H178" s="82"/>
      <c r="I178" s="81"/>
      <c r="J178" s="81"/>
      <c r="K178" s="140"/>
    </row>
    <row r="179" spans="1:11" ht="12">
      <c r="A179" s="64"/>
      <c r="B179" s="64"/>
      <c r="C179" s="64"/>
      <c r="D179" s="64"/>
      <c r="E179" s="110"/>
      <c r="F179" s="95" t="s">
        <v>10</v>
      </c>
      <c r="G179" s="248">
        <f>SUM(G2:G178)</f>
        <v>726931.67</v>
      </c>
      <c r="H179" s="144"/>
      <c r="I179" s="98">
        <f>SUM(I2:I178)</f>
        <v>44897.6</v>
      </c>
      <c r="J179" s="98">
        <f>SUM(J2:J178)</f>
        <v>118285</v>
      </c>
      <c r="K179" s="145">
        <f>SUM(K2:K178)</f>
        <v>174</v>
      </c>
    </row>
  </sheetData>
  <sheetProtection/>
  <printOptions/>
  <pageMargins left="0" right="0"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kbielik</dc:creator>
  <cp:keywords/>
  <dc:description/>
  <cp:lastModifiedBy>Kim Bielik</cp:lastModifiedBy>
  <cp:lastPrinted>2015-07-14T18:18:42Z</cp:lastPrinted>
  <dcterms:created xsi:type="dcterms:W3CDTF">2012-08-15T19:29:21Z</dcterms:created>
  <dcterms:modified xsi:type="dcterms:W3CDTF">2024-01-04T21:06:56Z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-2140157897</vt:i4>
  </property>
  <property fmtid="{D5CDD505-2E9C-101B-9397-08002B2CF9AE}" pid="3" name="_NewReviewCycle">
    <vt:lpwstr/>
  </property>
  <property fmtid="{D5CDD505-2E9C-101B-9397-08002B2CF9AE}" pid="4" name="_EmailSubject">
    <vt:lpwstr>Check Requests</vt:lpwstr>
  </property>
  <property fmtid="{D5CDD505-2E9C-101B-9397-08002B2CF9AE}" pid="5" name="_AuthorEmail">
    <vt:lpwstr>JBuckley@DOTFOODS.com</vt:lpwstr>
  </property>
  <property fmtid="{D5CDD505-2E9C-101B-9397-08002B2CF9AE}" pid="6" name="_AuthorEmailDisplayName">
    <vt:lpwstr>Jean Buckley</vt:lpwstr>
  </property>
  <property fmtid="{D5CDD505-2E9C-101B-9397-08002B2CF9AE}" pid="7" name="_ReviewingToolsShownOnce">
    <vt:lpwstr/>
  </property>
  <property fmtid="{D5CDD505-2E9C-101B-9397-08002B2CF9AE}" pid="8" name="TaxCatchAll">
    <vt:lpwstr/>
  </property>
  <property fmtid="{D5CDD505-2E9C-101B-9397-08002B2CF9AE}" pid="9" name="lcf76f155ced4ddcb4097134ff3c332f">
    <vt:lpwstr/>
  </property>
</Properties>
</file>