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36" windowWidth="19032" windowHeight="7908" firstSheet="10" activeTab="16"/>
  </bookViews>
  <sheets>
    <sheet name="Education" sheetId="1" r:id="rId1"/>
    <sheet name="Youth" sheetId="2" r:id="rId2"/>
    <sheet name="Families" sheetId="3" r:id="rId3"/>
    <sheet name="Mental Health" sheetId="4" r:id="rId4"/>
    <sheet name="Brown County" sheetId="5" r:id="rId5"/>
    <sheet name="BC Public Schools" sheetId="6" r:id="rId6"/>
    <sheet name="Catholic Schools" sheetId="7" r:id="rId7"/>
    <sheet name="Capacity Building" sheetId="8" r:id="rId8"/>
    <sheet name="Capacity Building Breakdown" sheetId="9" r:id="rId9"/>
    <sheet name="Matching" sheetId="10" r:id="rId10"/>
    <sheet name="Next Gen" sheetId="11" r:id="rId11"/>
    <sheet name="VIP" sheetId="12" r:id="rId12"/>
    <sheet name="Libraries" sheetId="13" r:id="rId13"/>
    <sheet name="Invitations" sheetId="14" r:id="rId14"/>
    <sheet name="Youth Trips" sheetId="15" r:id="rId15"/>
    <sheet name="Grants Requiring Follow-Up" sheetId="16" r:id="rId16"/>
    <sheet name="Accounting Request" sheetId="17" r:id="rId17"/>
    <sheet name="Budget" sheetId="18" r:id="rId18"/>
    <sheet name="Stats" sheetId="19" r:id="rId19"/>
    <sheet name="Checks Being Returned to TFF" sheetId="20" r:id="rId20"/>
  </sheets>
  <definedNames/>
  <calcPr fullCalcOnLoad="1"/>
</workbook>
</file>

<file path=xl/sharedStrings.xml><?xml version="1.0" encoding="utf-8"?>
<sst xmlns="http://schemas.openxmlformats.org/spreadsheetml/2006/main" count="1356" uniqueCount="668">
  <si>
    <t>BALANCE</t>
  </si>
  <si>
    <t>Education - Pro-Active</t>
  </si>
  <si>
    <t>BUDGET LINE ITEM</t>
  </si>
  <si>
    <t>EDUCATION</t>
  </si>
  <si>
    <t>C2, 2014 Grant Applications</t>
  </si>
  <si>
    <t>MATCHING GRANT BUDGET</t>
  </si>
  <si>
    <t>NEXT GENERATION GRANT BUDGET</t>
  </si>
  <si>
    <t>FORMAL FUNDING BUDGET</t>
  </si>
  <si>
    <t>TOTALS:</t>
  </si>
  <si>
    <t>CAPACITY BUILDING BALANCE</t>
  </si>
  <si>
    <t>ORGANIZATION</t>
  </si>
  <si>
    <t>PROJECT TITLE</t>
  </si>
  <si>
    <t>YES/NO</t>
  </si>
  <si>
    <t>APPROVED AMOUNT</t>
  </si>
  <si>
    <t>GRANT DECISION DATE</t>
  </si>
  <si>
    <t>NOTES</t>
  </si>
  <si>
    <t>AMOUNT AWARDED</t>
  </si>
  <si>
    <t>PAYMENT AMOUNT</t>
  </si>
  <si>
    <t>SPECIAL INVITE OR SELF-SELECT</t>
  </si>
  <si>
    <t>TOTAL SELF-SELECT DOLLARS</t>
  </si>
  <si>
    <t>TOTAL SPECIAL INVITE DOLLARS</t>
  </si>
  <si>
    <t>CITY</t>
  </si>
  <si>
    <t>STATE</t>
  </si>
  <si>
    <t>TFF PAYMENT</t>
  </si>
  <si>
    <t>PERSONAL DONATION AMOUNT</t>
  </si>
  <si>
    <t>FAMILY MEMBER NAME</t>
  </si>
  <si>
    <t>Education - Responsive</t>
  </si>
  <si>
    <t>Brown County Pro-Active</t>
  </si>
  <si>
    <t>Brown County Responsive</t>
  </si>
  <si>
    <t>Youth Pro-Active</t>
  </si>
  <si>
    <t>Youth Responsive</t>
  </si>
  <si>
    <t>Families Pro-Active</t>
  </si>
  <si>
    <t>Families Responsive</t>
  </si>
  <si>
    <t>Mental Health Pro-Active</t>
  </si>
  <si>
    <t>Mental Health Responsive</t>
  </si>
  <si>
    <t>BROWN COUNTY</t>
  </si>
  <si>
    <t>YOUTH</t>
  </si>
  <si>
    <t>FAMILIES</t>
  </si>
  <si>
    <t>MENTAL HEALTH</t>
  </si>
  <si>
    <t>NOTE:  THESE ALL FALL UNDER "BROWN COUNTY PROACTIVE" FOCUS AREA</t>
  </si>
  <si>
    <t>HOURS VOLUNTEERED</t>
  </si>
  <si>
    <t>VOLUNTEER ACTIVITY</t>
  </si>
  <si>
    <t>ORGANIZATION NAME &amp; PROJECT TITLE</t>
  </si>
  <si>
    <t>Families: Pro-Active</t>
  </si>
  <si>
    <t>Families: Responsive</t>
  </si>
  <si>
    <t>Youth: Responsive</t>
  </si>
  <si>
    <t>Education: Pro-Active</t>
  </si>
  <si>
    <t>Education: Responsive</t>
  </si>
  <si>
    <t>Mental Health: Responsive</t>
  </si>
  <si>
    <t>Brown County: Pro-Active</t>
  </si>
  <si>
    <t>Brown County: Responsive</t>
  </si>
  <si>
    <t>Grant Dollars Awarded to Brown County Organizations (62353) Across All Programs:</t>
  </si>
  <si>
    <t>Total Grants Approved Across All Programs:</t>
  </si>
  <si>
    <t>Grant Dollars Awarded to Organizations Outside of West Central IL Across All Programs:</t>
  </si>
  <si>
    <t>REQUEST AMOUNT</t>
  </si>
  <si>
    <t>Mental Health:         Pro-Active</t>
  </si>
  <si>
    <t>Outside WCI $</t>
  </si>
  <si>
    <t>BC (62353) $</t>
  </si>
  <si>
    <t>Award</t>
  </si>
  <si>
    <t>TFF AMOUNT AWARDED</t>
  </si>
  <si>
    <t>EDUCATION TOTAL:</t>
  </si>
  <si>
    <t xml:space="preserve"> YOUTH TOTAL:</t>
  </si>
  <si>
    <t>FAMILIES TOTAL:</t>
  </si>
  <si>
    <t>MENTAL HEALTH TOTAL:</t>
  </si>
  <si>
    <t>BROWN COUNTY TOTAL:</t>
  </si>
  <si>
    <t>Total Grant Dollars Awarded Across All Programs:</t>
  </si>
  <si>
    <t>Grant Dollars Awarded to Organizations Inside of West Central IL Across All Programs:</t>
  </si>
  <si>
    <t>MATCHING GRANTS:</t>
  </si>
  <si>
    <t>NEXT GENERATION GRANTS:</t>
  </si>
  <si>
    <t>VOLUNTEER INCENTIVE PROGRAM GRANTS:</t>
  </si>
  <si>
    <t>CAPACITY BUILDING GRANTS:</t>
  </si>
  <si>
    <t xml:space="preserve">     Mental Health Responsive Grants:</t>
  </si>
  <si>
    <t xml:space="preserve">     Mental Health Pro-Active Grants:</t>
  </si>
  <si>
    <t xml:space="preserve">     Families Responsive Grants:</t>
  </si>
  <si>
    <t xml:space="preserve">    Families Pro-Active Grants:</t>
  </si>
  <si>
    <t xml:space="preserve">    Youth Pro-Active Grants:</t>
  </si>
  <si>
    <t xml:space="preserve">    Youth Responsive Grants:</t>
  </si>
  <si>
    <t xml:space="preserve">     Brown County Responsive Grants:</t>
  </si>
  <si>
    <t xml:space="preserve">     Brown County Pro-Active Grants:</t>
  </si>
  <si>
    <t xml:space="preserve">     Education Responsive Grants:</t>
  </si>
  <si>
    <t xml:space="preserve">     Catholic School Grants:</t>
  </si>
  <si>
    <t xml:space="preserve">     Education Pro-Active Grants:</t>
  </si>
  <si>
    <t>CATHOLIC SCHOOLS GRANT BUDGET</t>
  </si>
  <si>
    <t>CAPACITY BUILDING GRANT BUDGET</t>
  </si>
  <si>
    <t>VOLUNTEER INCENTIVE PROGRAM GRANT BUDGET</t>
  </si>
  <si>
    <t>Total Matching, Next Gen, and VIP Program Grants</t>
  </si>
  <si>
    <t>SELF-SELECT DOLLARS REMAINING</t>
  </si>
  <si>
    <t>Total Capacity Building Grants</t>
  </si>
  <si>
    <t>Total Capacity Building Grants - Self-Select</t>
  </si>
  <si>
    <t>Total Capacity Building Grants - Special Invite</t>
  </si>
  <si>
    <t>INVITATION GRANT BUDGET</t>
  </si>
  <si>
    <t>GRANT TYPE</t>
  </si>
  <si>
    <t>ORGANIZATION NAME</t>
  </si>
  <si>
    <t>GRANT REQUEST DATE</t>
  </si>
  <si>
    <t>Formal</t>
  </si>
  <si>
    <t>Blessed Sacrament Catholic School</t>
  </si>
  <si>
    <t>2023 8th Grade DC Trip</t>
  </si>
  <si>
    <t>Brown County Early Learning Center</t>
  </si>
  <si>
    <t>The TFF Board approved a Formal Funding grant to Brown County Early Learning Center in the 2022 budget. We will pay this over time. 1/5/22: Dan approved $65,000 payment. 4/15/22: Dan approved $30,000 payment. 6/28/22: Dan approved $98,270.50 payment. 10/5/22: Dan approved $77,948.59 payment.</t>
  </si>
  <si>
    <t>Quincy Public Library</t>
  </si>
  <si>
    <t>QPL Mobile Library</t>
  </si>
  <si>
    <t>Yes</t>
  </si>
  <si>
    <t>12/20/22: Waiting for final roster before making payment. Staff approved $150 per partipant, up to $6,450.</t>
  </si>
  <si>
    <t>Fellowship of Christian Athletes</t>
  </si>
  <si>
    <t>St. Thomas Youth Group</t>
  </si>
  <si>
    <t>Catholic Heart Workcamp 2023</t>
  </si>
  <si>
    <t>INVITATION GRANTS:</t>
  </si>
  <si>
    <t>Greene County High Speed Fiber Internet</t>
  </si>
  <si>
    <t>Quincy University</t>
  </si>
  <si>
    <t>The Knowledge Center at Chaddock</t>
  </si>
  <si>
    <t>Strategic Planning</t>
  </si>
  <si>
    <t>Full funding ($150 pp), pending final roster</t>
  </si>
  <si>
    <t>Staff approved $150 per participant, up to $4,500. Waiting for final roster.</t>
  </si>
  <si>
    <t>Site Visit</t>
  </si>
  <si>
    <t>Guatemala Mission Trip</t>
  </si>
  <si>
    <t>Luther Memorial Church</t>
  </si>
  <si>
    <t>LMC Youth Mission Trip</t>
  </si>
  <si>
    <t>NOTE: When orgs submit final roster, Kim will forward roster to Dan and then send the form email to the organization, cc'ing Megan.</t>
  </si>
  <si>
    <t>Youth: Pro-Active</t>
  </si>
  <si>
    <t>TFF Board approved grant in draft 2023 TFF Budget. 1/20/23: First payment - $50,000. 4/10/23: Second payment - $11,135.94. 8/10/23: Third payment - $91,017.</t>
  </si>
  <si>
    <t>Lynnville Christian Church</t>
  </si>
  <si>
    <t>Sunday School &amp; Youth Education Initiative</t>
  </si>
  <si>
    <t>Jacksonville Park Foundation</t>
  </si>
  <si>
    <t>EggForce Social Innovation Incubator</t>
  </si>
  <si>
    <t>Pike County Unmet Needs</t>
  </si>
  <si>
    <t>PCUN Operating Support 23-24</t>
  </si>
  <si>
    <t>Frontline Foster Family Foundation Inc</t>
  </si>
  <si>
    <t>The Connecting Point</t>
  </si>
  <si>
    <t>Trinity Classical Academy</t>
  </si>
  <si>
    <t>NOTE TO KIM: For grants approved in previous year but being paid in current year: Highlight in purple and note "20xx Liability". Do not add to Focus Area tab, just to Accounting Request tab.</t>
  </si>
  <si>
    <t>Mental Health Support for Rural Students</t>
  </si>
  <si>
    <t>Beardstown Main Street</t>
  </si>
  <si>
    <t>Family Fridays</t>
  </si>
  <si>
    <t>Community Hope &amp; Recovery Center</t>
  </si>
  <si>
    <t>Youth Mentoring and Connection</t>
  </si>
  <si>
    <t>First Christian Church</t>
  </si>
  <si>
    <t>Grace's Place</t>
  </si>
  <si>
    <t>Screen Sanity</t>
  </si>
  <si>
    <t>Captivated by Life: Creating Tech-Healthy Kids in a Digital Age</t>
  </si>
  <si>
    <t>Communio</t>
  </si>
  <si>
    <t>Group Agreement for West Central IL</t>
  </si>
  <si>
    <t>Clark Park Loop Trail</t>
  </si>
  <si>
    <t>Mt. Sterling Park District (Request ID 90705865)</t>
  </si>
  <si>
    <t>2024 FCA College Mission Trip</t>
  </si>
  <si>
    <t>Up to $10,000, pending SV</t>
  </si>
  <si>
    <t>#BeLikeGrace</t>
  </si>
  <si>
    <t>8/11/23: Board voted to do a Site Visit. Update: After SV, the decision was made to issue a Challenge Grant: 1:1 up to $7,500 by 7/1/24.</t>
  </si>
  <si>
    <t>8/11/23: Board voted to do a Site Visit. After SV, the decision was made to issue a Challenge Grant: 1:1 up to $15,000 by 11/1/24.</t>
  </si>
  <si>
    <t>8/11/23: Board voted to do a Site Visit. After SV, the decision was made to issue a Challenge Grant: 1:1 up to $5,000 by 7/1/24.</t>
  </si>
  <si>
    <t>Scholarships/Support for Families Experiencing Economic Hardships</t>
  </si>
  <si>
    <t>C3 2023 Decision: Give $50k immediately, then organization will submit interim report and we can decide if we want to provide additional funding.</t>
  </si>
  <si>
    <t>Board approved up to $113,000. 12/5/23: Dan authorized $97,000 payment.</t>
  </si>
  <si>
    <t>City of Mt. Sterling</t>
  </si>
  <si>
    <t>NEXT GEN OPPORTUNITY FUND:</t>
  </si>
  <si>
    <t>The Lutheran Church of St. John</t>
  </si>
  <si>
    <t>2024 STATS:</t>
  </si>
  <si>
    <t>CHECK AMOUNT</t>
  </si>
  <si>
    <r>
      <rPr>
        <b/>
        <i/>
        <sz val="11"/>
        <color indexed="8"/>
        <rFont val="Calibri"/>
        <family val="2"/>
      </rPr>
      <t>WCI:</t>
    </r>
    <r>
      <rPr>
        <i/>
        <sz val="11"/>
        <color indexed="8"/>
        <rFont val="Calibri"/>
        <family val="2"/>
      </rPr>
      <t xml:space="preserve"> Adams, Brown, Cass, Greene, Hancock, McDonough, Morgan, Pike, Schuyler, and Scott </t>
    </r>
  </si>
  <si>
    <t>DATE PRE-APPLICATION RECEIVED</t>
  </si>
  <si>
    <t>DATE FORMAL APP LINK SENT</t>
  </si>
  <si>
    <t>TFF STAFF DECISION</t>
  </si>
  <si>
    <t>GRANT AMOUNT</t>
  </si>
  <si>
    <t># OF INDIVIDUALS SENT ON TRIP</t>
  </si>
  <si>
    <t>DATE FORMAL APP DUE</t>
  </si>
  <si>
    <t>DATE OF FORMAL APP SUBMISSION</t>
  </si>
  <si>
    <t>ORGANIZATION/LOCATION</t>
  </si>
  <si>
    <t>ELIGIBLE PARTICIPANT NAME</t>
  </si>
  <si>
    <t>DATE DAN APPROVED INVITE</t>
  </si>
  <si>
    <t>ALREADY PAID</t>
  </si>
  <si>
    <t>AMOUNT OUTSTANDING</t>
  </si>
  <si>
    <t>CHECK REQUEST AMOUNT</t>
  </si>
  <si>
    <t>CHECK REQUEST DATE</t>
  </si>
  <si>
    <t>First Presbyterian Church of Macomb/Giving Gardens</t>
  </si>
  <si>
    <t>Board Governance Capacity Building Support for the Giving Gardens</t>
  </si>
  <si>
    <t>This is additional funds for an earlier award they received.</t>
  </si>
  <si>
    <t>FIRST PRESBYTERIAN CHURCH OF MACOMB/GIVING GARDENS</t>
  </si>
  <si>
    <t xml:space="preserve">     Board Governance Capacity Building Support for the Giving Gardens</t>
  </si>
  <si>
    <t>Special Invite</t>
  </si>
  <si>
    <t>Rushville Public Library</t>
  </si>
  <si>
    <t>Roll Out The Red Carpet for Reading</t>
  </si>
  <si>
    <t>Pending</t>
  </si>
  <si>
    <t>Our Lady's Inn</t>
  </si>
  <si>
    <t>Responsive</t>
  </si>
  <si>
    <t>Quincy Art Center</t>
  </si>
  <si>
    <t>Proactive</t>
  </si>
  <si>
    <t>Child Center - Marygrove</t>
  </si>
  <si>
    <t>Farwell House</t>
  </si>
  <si>
    <t>Salesforce Consultant Addition</t>
  </si>
  <si>
    <t>Video Storytelling 2024</t>
  </si>
  <si>
    <t>Leadership Training and Development Initiative</t>
  </si>
  <si>
    <t>QPL Summer Reading Video</t>
  </si>
  <si>
    <t>Farwell House Fundraising Capacity Building</t>
  </si>
  <si>
    <t>FARWELL HOUSE</t>
  </si>
  <si>
    <t xml:space="preserve">     Farwell House Fundraising Capacity Building</t>
  </si>
  <si>
    <t>Self-Select</t>
  </si>
  <si>
    <t>CHILD CENTER - MARYGROVE</t>
  </si>
  <si>
    <t xml:space="preserve">     Leadership Training and Development Initiative</t>
  </si>
  <si>
    <t>QUINCY ART CENTER</t>
  </si>
  <si>
    <t xml:space="preserve">     Video Storytelling 2024</t>
  </si>
  <si>
    <t>QUINCY PUBLIC LIBRARY</t>
  </si>
  <si>
    <t xml:space="preserve">     QPL Summer Reading Video</t>
  </si>
  <si>
    <t>OUR LADY'S INN</t>
  </si>
  <si>
    <t xml:space="preserve">     Salesforce Consultant Addition</t>
  </si>
  <si>
    <t>United Way of Greater St. Louis</t>
  </si>
  <si>
    <t>St. Sebastian Parish</t>
  </si>
  <si>
    <t>The HUB - Arts and Cultural Center</t>
  </si>
  <si>
    <t>American Heart Association Inc.</t>
  </si>
  <si>
    <t>Catholic Youth Summer Camp Inc</t>
  </si>
  <si>
    <t>Ignatian Spirituality Project</t>
  </si>
  <si>
    <t>St. Louis</t>
  </si>
  <si>
    <t>MO</t>
  </si>
  <si>
    <t>OH</t>
  </si>
  <si>
    <t>IL</t>
  </si>
  <si>
    <t>American Heart Association</t>
  </si>
  <si>
    <t>TX</t>
  </si>
  <si>
    <t>Ingnatian Spirituality Project</t>
  </si>
  <si>
    <t>Akron</t>
  </si>
  <si>
    <t>Rushville</t>
  </si>
  <si>
    <t>Dallas</t>
  </si>
  <si>
    <t>Centerburg</t>
  </si>
  <si>
    <t>Chicago</t>
  </si>
  <si>
    <t>St. Mary School</t>
  </si>
  <si>
    <t>Mt. Sterling Park District</t>
  </si>
  <si>
    <t>Paid from Mt. Sterling Park District Grants Payable. Dan hand delivered check.</t>
  </si>
  <si>
    <t>Marketing 2023-2024</t>
  </si>
  <si>
    <t>Madison Park Christian Church</t>
  </si>
  <si>
    <t>Summer Trips</t>
  </si>
  <si>
    <t>Community Foundation Serving West Central Illinois &amp; Northeast Missouri</t>
  </si>
  <si>
    <t>Association for Training on Trauma and Attachment in Children (ATTACh)</t>
  </si>
  <si>
    <t>Association for Training on Trauma and Attachment (ATTACh)</t>
  </si>
  <si>
    <t>Cvent Technology</t>
  </si>
  <si>
    <t>Dare to Lead for Nonprofit-Serving Organizations</t>
  </si>
  <si>
    <t>COMMUNITY FOUNDATION SERVING WEST CENTRAL ILLINOIS &amp; NORTHEAST MISSOURI</t>
  </si>
  <si>
    <t xml:space="preserve">     Dare to Lead for Nonprofit-Serving Organizations</t>
  </si>
  <si>
    <t>ASSOCIATION FOR TRAINING ON TRAUMA AND ATTACHMENT IN CHILDREN (ATTACh)</t>
  </si>
  <si>
    <t xml:space="preserve">     Cvent Technology</t>
  </si>
  <si>
    <t>St. Peter Church</t>
  </si>
  <si>
    <t>Quincy</t>
  </si>
  <si>
    <t>Holy Family Catholic Church</t>
  </si>
  <si>
    <t>Mt. Sterling</t>
  </si>
  <si>
    <t>FCAE</t>
  </si>
  <si>
    <t>IoT Agriculture Curriculum</t>
  </si>
  <si>
    <t>Boston Dance Alliance</t>
  </si>
  <si>
    <t>There With Care</t>
  </si>
  <si>
    <t>Louis Clough</t>
  </si>
  <si>
    <t>DonorsChoose</t>
  </si>
  <si>
    <t>The Modern Classrooms Project</t>
  </si>
  <si>
    <t>Jacksonville School District 117</t>
  </si>
  <si>
    <t>Quincy School District 172</t>
  </si>
  <si>
    <t>Ron Clark Academy</t>
  </si>
  <si>
    <t>Linda made a motion to approve in full, $120,000. Melanie seconded the motion. All voted in favor. $60,000 to be paid now, and $60,000 this fall.</t>
  </si>
  <si>
    <t>John made a motion to approve in full, $10,500. Melanie seconded the motion. All voted in favor.</t>
  </si>
  <si>
    <t>John made a motion to approve up to $17,500. Melanie seconded the motion. All voted in favor.</t>
  </si>
  <si>
    <t>John made a motion to appove in full, $76,000. Melanie seconded the motion. All voted in favor.</t>
  </si>
  <si>
    <t>West Central IL Public School Teacher Support</t>
  </si>
  <si>
    <t>TFF will pay $60,000 now and the other $60,000 in fall 2024.</t>
  </si>
  <si>
    <t>Modern Classroom Mentorship</t>
  </si>
  <si>
    <t>Jacksonville School District 117: Business Office</t>
  </si>
  <si>
    <t>Ron Clark Academy Experience</t>
  </si>
  <si>
    <t>Dorothy Tracy Education Center</t>
  </si>
  <si>
    <t>BC Early Learning Center Facilities</t>
  </si>
  <si>
    <t>John made a motion to approve up to $30,000. Melanie seconded the motion. All voted in favor.</t>
  </si>
  <si>
    <t>Dan will deliver check.</t>
  </si>
  <si>
    <t>Schuyler County Humane Society</t>
  </si>
  <si>
    <t>Early Years Program - JSD#117</t>
  </si>
  <si>
    <t>EARLY YEARS PROGRAM - JSD#117</t>
  </si>
  <si>
    <t xml:space="preserve">     Early Years Staff Professional Development</t>
  </si>
  <si>
    <t>SCHUYLER COUNTY HUMANE SOCIETY</t>
  </si>
  <si>
    <t xml:space="preserve">     Video Storytelling and Social Media Training</t>
  </si>
  <si>
    <t>Video Storytelling and Social Media Training</t>
  </si>
  <si>
    <t>Early Years Staff Professional Development</t>
  </si>
  <si>
    <t>Scholarships for Trauma-Informed Educators Conference</t>
  </si>
  <si>
    <t>THE KNOWLEDGE CENTER AT CHADDOCK</t>
  </si>
  <si>
    <t xml:space="preserve">     Scholarships for Trauma-Informed Educators Conference</t>
  </si>
  <si>
    <t>DO NOT INCLUDE INVITATION GRANTS ON FOCUS AREA TABS</t>
  </si>
  <si>
    <t>STAFF APPROVAL DATE</t>
  </si>
  <si>
    <t>FOCUS AREA</t>
  </si>
  <si>
    <t>Mt. Sterling Community Center YMCA</t>
  </si>
  <si>
    <t>Quincy Notre Dame High School</t>
  </si>
  <si>
    <t>Telling the Story of QND</t>
  </si>
  <si>
    <t>QUINCY NOTRE DAME HIGH SCHOOL</t>
  </si>
  <si>
    <t xml:space="preserve">     Telling the Story of QND</t>
  </si>
  <si>
    <t>Both</t>
  </si>
  <si>
    <t>$4,500 Proactive, $500 Responsive</t>
  </si>
  <si>
    <t>Quincy Children's Museum</t>
  </si>
  <si>
    <t>Voices for Children of Tampa Bay</t>
  </si>
  <si>
    <t>West Prairie School District #103</t>
  </si>
  <si>
    <t>WEST PRAIRIE SCHOOL DISTRICT #103</t>
  </si>
  <si>
    <t xml:space="preserve">     West Prairie Ron Clark Academy Professional Development</t>
  </si>
  <si>
    <t>VOICES FOR CHILDREN OF TAMPA BAY</t>
  </si>
  <si>
    <t xml:space="preserve">     Revitalization of VFC Website, Social Media Efforts and Marketing Collateral</t>
  </si>
  <si>
    <t>QUINCY CHILDREN'S MUSEUM</t>
  </si>
  <si>
    <t xml:space="preserve"> </t>
  </si>
  <si>
    <t xml:space="preserve">     ACM Conference</t>
  </si>
  <si>
    <t>ACM Conference</t>
  </si>
  <si>
    <t>Revitalization of VFC Website, Social Media Efforts and Marketing Collateral</t>
  </si>
  <si>
    <t>West Prairie Ron Clark Academy</t>
  </si>
  <si>
    <t>Carl Sandburg College Foundation</t>
  </si>
  <si>
    <t>Western Illinois University Foundation</t>
  </si>
  <si>
    <t>BCA Extracurriculars and Scholarships</t>
  </si>
  <si>
    <t>Healthy Children-Healthy Communities</t>
  </si>
  <si>
    <t>Full funding, up to $25,000, pending final roster.</t>
  </si>
  <si>
    <t>Pending final roster.</t>
  </si>
  <si>
    <t>This was a Next Gen grant on behalf of Hannah Tracy in December 2023. 1/18/24: BDA contacted us and said the program Hannah earmark/ed it for is not under BDA. Therefore, they are returning funds to us via electronic transfer. We will send new check to organziation Hannah meant to give to. Funds returned to TFF on 02/08/2024.</t>
  </si>
  <si>
    <t>Catholic Heart Work Camp</t>
  </si>
  <si>
    <t>The Crossing</t>
  </si>
  <si>
    <t>Uganda Mission Trip</t>
  </si>
  <si>
    <t>Dance Collective/Mass Movement</t>
  </si>
  <si>
    <t>Dance Collective/Mass Movement Inc</t>
  </si>
  <si>
    <t>Boston</t>
  </si>
  <si>
    <t>MA</t>
  </si>
  <si>
    <t>Hannah Tracy - 2023</t>
  </si>
  <si>
    <t>Hannah's 2023 Next Gen Grant was cancelled, this is a newly issued grant to a different organization. Counts toward Hannah's 2023 Next Gen Grant.</t>
  </si>
  <si>
    <t>Greenfield CUSD #10</t>
  </si>
  <si>
    <t>04/13/23: Board voted to conduct Site Visit. 8/11/23: Waiting to hear whether they get the state grant they applied for. Approved for up to $20,000. 2/7/24: Dan authorized $20,000 payment.</t>
  </si>
  <si>
    <t>Regional Office of Education #1</t>
  </si>
  <si>
    <t>Friends of the Washington Theater NFP</t>
  </si>
  <si>
    <t>FRIENDS OF THE WASHINGTON THEATER NFP</t>
  </si>
  <si>
    <t xml:space="preserve">     Washington Theater Historic Restoration</t>
  </si>
  <si>
    <t>REGIONAL OFFICE OF EDUCATION #1</t>
  </si>
  <si>
    <t xml:space="preserve">     Building Local Capacity with Coaching &amp; Learning Design</t>
  </si>
  <si>
    <t>BEARDSTOWN MAIN STREET</t>
  </si>
  <si>
    <t xml:space="preserve">     Growing CONNECTS Footprint</t>
  </si>
  <si>
    <t>Growing CONNECTS Footprint</t>
  </si>
  <si>
    <t>Building Local Capacity with Coaching &amp; Learning Design</t>
  </si>
  <si>
    <t>Washington Theater Historic Restoration</t>
  </si>
  <si>
    <t>Sacred Heart Villa</t>
  </si>
  <si>
    <t>SIU Foundation</t>
  </si>
  <si>
    <t>Springfield</t>
  </si>
  <si>
    <t>Evelyn Costigan</t>
  </si>
  <si>
    <t>Deducted from the 2023 Grants Payable to the City of Mt. Sterling. 2023 Liability. Dan hand delivering check.</t>
  </si>
  <si>
    <t>Quincy Catholic Elementary Schools (QCES)Foundation</t>
  </si>
  <si>
    <t>Midwest Youth Services</t>
  </si>
  <si>
    <t>Connect Child and Family Solutions</t>
  </si>
  <si>
    <t>Quincy Humane Society</t>
  </si>
  <si>
    <t>Fundraising 101</t>
  </si>
  <si>
    <t>QUINCY HUMANE SOCIETY</t>
  </si>
  <si>
    <t xml:space="preserve">     Fundraising 101</t>
  </si>
  <si>
    <t>CONNECT CHILD AND FAMILY SOLUTIONS</t>
  </si>
  <si>
    <t>MIDWEST YOUTH SERVICES</t>
  </si>
  <si>
    <t>QUINCY CATHOLIC ELEMENTARY SCHOOLS (QCES) FOUNDATION</t>
  </si>
  <si>
    <t>$25,000 was paid in 2023. This new payment is for the Challenge Grant they met.</t>
  </si>
  <si>
    <t>YMCA of West Central Illinois</t>
  </si>
  <si>
    <t>The grant variance was deined because we don't allow organizations to use 100% of a grant for an entirely different purpose. Dan asked them to return the funds and encouraged them to apply for a  new Capacity Building Grant.</t>
  </si>
  <si>
    <t>Roll Out The Red Carpet For Reading</t>
  </si>
  <si>
    <t>Smart Bellies</t>
  </si>
  <si>
    <t>Brown County Animal Rescue</t>
  </si>
  <si>
    <t>SMART BELLIES</t>
  </si>
  <si>
    <t xml:space="preserve">     CRM Integration</t>
  </si>
  <si>
    <t xml:space="preserve">     Community Education, Awareness, &amp; Collaboration Initiative</t>
  </si>
  <si>
    <t>BROWN COUNTY ANIMAL RESCUE</t>
  </si>
  <si>
    <t xml:space="preserve">     Fundraising Infrastructure</t>
  </si>
  <si>
    <t>Fundraising Infrastructure</t>
  </si>
  <si>
    <t>Community Education, Awareness, &amp; Collaboration Initiative</t>
  </si>
  <si>
    <t>CRM Integration</t>
  </si>
  <si>
    <t>Central Baptist Church Youth Group</t>
  </si>
  <si>
    <t>Quest Trip</t>
  </si>
  <si>
    <t>Saint Meinrad Seminary</t>
  </si>
  <si>
    <t>Saint Ann Catholic Church</t>
  </si>
  <si>
    <t>Bob Freesen YMCA of Jacksonville</t>
  </si>
  <si>
    <t>IN</t>
  </si>
  <si>
    <t>FL</t>
  </si>
  <si>
    <t>Jacksonville</t>
  </si>
  <si>
    <t>St. Meinrad</t>
  </si>
  <si>
    <t>Decatur</t>
  </si>
  <si>
    <t>Naples</t>
  </si>
  <si>
    <t>St. Francis Solanus School</t>
  </si>
  <si>
    <t>8th Grade Washington DC Trip</t>
  </si>
  <si>
    <t>Full funding, up to $16,250, pending final roster.</t>
  </si>
  <si>
    <t>Formal - Youth</t>
  </si>
  <si>
    <t>02/21/24: Staff approved full funding, up to $16,250, pending final roster.</t>
  </si>
  <si>
    <t>Franciscan Retreat Center Air and Energy Improvements</t>
  </si>
  <si>
    <t>7/5/23: $30,000 immediate grant and $10,000 1:1 Challenge Grant (deadline of 03/01/24). 2/22/24: They met Challenge. Dan authorized $10,000 payment.</t>
  </si>
  <si>
    <t>Early Childhood Matching Grant</t>
  </si>
  <si>
    <t>NOTE TO KIM:  When liability from previous year is paid, don't add to the Focus Area tab. Only add to Accounting Request tab, highlight in purple, and note "20xx Liability". Challenge grants DO NOT count as previous year liability.</t>
  </si>
  <si>
    <t>Kids and Youth Church Camp</t>
  </si>
  <si>
    <t>Mt. Sterling Surplus Grant</t>
  </si>
  <si>
    <t>Friends of the Lorenzo Bull House</t>
  </si>
  <si>
    <t>Spotlight on the Lorenzo Bull House</t>
  </si>
  <si>
    <t>This is a Cap Bldg Grant from the end of 2023. Org never rec'd check so we are reissuing.</t>
  </si>
  <si>
    <t>FRIENDS OF THE LORENZO BULL HOUSE</t>
  </si>
  <si>
    <t xml:space="preserve">     Spotlight on the Lorenzo Bull House</t>
  </si>
  <si>
    <t>This is from the end of 2023. Org never rec'd check so we are reissuing.</t>
  </si>
  <si>
    <t>First Christian Church, Rushville IL</t>
  </si>
  <si>
    <t>First Christian Church Youth Mission Trip</t>
  </si>
  <si>
    <t>Lincoln Avenue Baptist Church</t>
  </si>
  <si>
    <t>CentriKid Camp 2024</t>
  </si>
  <si>
    <t>CHWC 2024</t>
  </si>
  <si>
    <t>Almost Home Rescue</t>
  </si>
  <si>
    <t>Friends of the Chatham Area Library District</t>
  </si>
  <si>
    <t>Most Precious Blood Catholic Church</t>
  </si>
  <si>
    <t>St. Patrick Catholic School</t>
  </si>
  <si>
    <t>Ball-Chatham Educational Foundation</t>
  </si>
  <si>
    <t>CO</t>
  </si>
  <si>
    <t>Denver</t>
  </si>
  <si>
    <t>Sherman</t>
  </si>
  <si>
    <t>Chatham</t>
  </si>
  <si>
    <t>Will not require normal follow-up via MemoryFox because several months have passed since trip, and they uploaded several pictures and a testimony to their FIR.</t>
  </si>
  <si>
    <t>Franklin CUSD #1</t>
  </si>
  <si>
    <t>Central Elementary School</t>
  </si>
  <si>
    <t>Jensen Camp Foundation</t>
  </si>
  <si>
    <t>QPS #172 - Colonel George J Iles Elementary</t>
  </si>
  <si>
    <t>Rooney Elementary School</t>
  </si>
  <si>
    <t>SOS Childrens Villages Illinois</t>
  </si>
  <si>
    <t>Lincoln Elementary</t>
  </si>
  <si>
    <t>Building Positive School Culture</t>
  </si>
  <si>
    <t>House Con</t>
  </si>
  <si>
    <t>Capital Campaign Coaching</t>
  </si>
  <si>
    <t>School Culture Capacity Building Grant 2024</t>
  </si>
  <si>
    <t>Zen in the Den</t>
  </si>
  <si>
    <t>Video Storytelling &amp; Social Media Training</t>
  </si>
  <si>
    <t>Strengthening School Culture at Trinity Academy</t>
  </si>
  <si>
    <t>Fundraising Consultant</t>
  </si>
  <si>
    <t>CASE District V and VI Annual Conference</t>
  </si>
  <si>
    <t>RTI @ Work at Lincoln</t>
  </si>
  <si>
    <t>LINCOLN ELEMENTARY</t>
  </si>
  <si>
    <t xml:space="preserve">     RTI @ Work at Lincoln</t>
  </si>
  <si>
    <t>QUINCY UNIVERSITY</t>
  </si>
  <si>
    <t xml:space="preserve">     CASE District V and VI Annual Conference for Higher Education Professionals</t>
  </si>
  <si>
    <t>SOS CHILDREN'S VILLAGES ILLINOIS</t>
  </si>
  <si>
    <t xml:space="preserve">     Fundraising Consultant</t>
  </si>
  <si>
    <t>TRINITY CLASSICAL ACADEMY</t>
  </si>
  <si>
    <t xml:space="preserve">     Strengthening School Culture at Trinity Academy</t>
  </si>
  <si>
    <t>JENSEN CAMP FOUNDATION</t>
  </si>
  <si>
    <t xml:space="preserve">     Video Storytelling &amp; Social Media Training</t>
  </si>
  <si>
    <t xml:space="preserve">     Capital Campaign Coaching</t>
  </si>
  <si>
    <t>ROONEY ELEMENTARY SCHOOL</t>
  </si>
  <si>
    <t xml:space="preserve">     Zen in the Den</t>
  </si>
  <si>
    <t>QPS #172 - COLONEL GEORGE J ILES ELEMENTARY</t>
  </si>
  <si>
    <t>CENTRAL ELEMENTARY SCHOOL</t>
  </si>
  <si>
    <t xml:space="preserve">     House Con</t>
  </si>
  <si>
    <t>FRANKLIN CUSD #1</t>
  </si>
  <si>
    <t xml:space="preserve">     Building Positive School Culture</t>
  </si>
  <si>
    <t>Girl Scouts of Eastern Missouri</t>
  </si>
  <si>
    <t>Quincy Notre Dame Foundation</t>
  </si>
  <si>
    <t>Beardstown Houston Memorial Public Library</t>
  </si>
  <si>
    <t>Rural Literacy Adventures</t>
  </si>
  <si>
    <t>The Sparrow's Nest</t>
  </si>
  <si>
    <t>Kim Bielik</t>
  </si>
  <si>
    <t>Griggsville-Perry School District</t>
  </si>
  <si>
    <t>Greenfield High School</t>
  </si>
  <si>
    <t>This is a Cap Bldg Grant from the end of 2023. They never rec'd the check so we are reissuing.</t>
  </si>
  <si>
    <t>Brown County United Way</t>
  </si>
  <si>
    <t>Pittsfield High School</t>
  </si>
  <si>
    <t>Learning Technology Center of Illinois</t>
  </si>
  <si>
    <t>Western Elementary School</t>
  </si>
  <si>
    <t>North Greene Unit School District No. 3</t>
  </si>
  <si>
    <t>Washington Elementary School</t>
  </si>
  <si>
    <t>Dallas ESD 327</t>
  </si>
  <si>
    <t>QUANADA</t>
  </si>
  <si>
    <t>Winchester Grade School</t>
  </si>
  <si>
    <t>Bella Ease</t>
  </si>
  <si>
    <t>Versailles Growth Committee</t>
  </si>
  <si>
    <t>Quincy Public Schools Foundation</t>
  </si>
  <si>
    <t>Beardstown High School</t>
  </si>
  <si>
    <t>Two Rivers Regional Council Foundation</t>
  </si>
  <si>
    <t>The Salvation Army of Quincy</t>
  </si>
  <si>
    <t>Griggsville-Perry CUSD 4</t>
  </si>
  <si>
    <t>Quincy Junior High School</t>
  </si>
  <si>
    <t>Unity High School</t>
  </si>
  <si>
    <t>QPS 172/Early Childhood and Family Center</t>
  </si>
  <si>
    <t>A-C Central High School</t>
  </si>
  <si>
    <t xml:space="preserve">School Culture at GPHS </t>
  </si>
  <si>
    <t>Renaissance 24</t>
  </si>
  <si>
    <t>Educating United Way Board Members in better ways to lead.</t>
  </si>
  <si>
    <t>School Culture Capacity Building Grant Program</t>
  </si>
  <si>
    <t>Dare To Lead</t>
  </si>
  <si>
    <t>"Attend Today-Achieve Tomorrow"</t>
  </si>
  <si>
    <t>Dare To Lead Three-Day Workshop</t>
  </si>
  <si>
    <t>Growing Positive School Culture</t>
  </si>
  <si>
    <t>School Culture Building Outing</t>
  </si>
  <si>
    <t xml:space="preserve">Becoming Mindful </t>
  </si>
  <si>
    <t>Dare to Lead Workshop</t>
  </si>
  <si>
    <t>Dare to Lead</t>
  </si>
  <si>
    <t>Brene Brown's Dare to Lead Workshop</t>
  </si>
  <si>
    <t>Brene Brown's Dare to Lead Capacity Building Grant</t>
  </si>
  <si>
    <t>School Culture</t>
  </si>
  <si>
    <t xml:space="preserve">Brene Brown's Dare to Lead - 3 day workshop </t>
  </si>
  <si>
    <t>WDD Dare To Lead 2024</t>
  </si>
  <si>
    <t>Improving School Culture</t>
  </si>
  <si>
    <t>Retaining staff through relationships and a sense of belonging</t>
  </si>
  <si>
    <t>School Culture RFP</t>
  </si>
  <si>
    <t xml:space="preserve">Gather and Grow </t>
  </si>
  <si>
    <t>A-C Central - Enhancing Staff Morale and Collaboration through Teacher's Lounge Renovation</t>
  </si>
  <si>
    <t>WGS Culture Building Grant</t>
  </si>
  <si>
    <t>WINCHESTER GRADE SCHOOL</t>
  </si>
  <si>
    <t xml:space="preserve">     WGS Culture Building Grant</t>
  </si>
  <si>
    <t>A-C CENTRAL HIGH SCHOOL</t>
  </si>
  <si>
    <t xml:space="preserve">     Enhancing Staff Morale &amp; Collaboration Through Teacher's Lounge Renovation</t>
  </si>
  <si>
    <t>QPS #172/EARLY CHILDHOOOD &amp; FAMILY CENTER</t>
  </si>
  <si>
    <t xml:space="preserve">     Gather and Grow</t>
  </si>
  <si>
    <t>UNITY HIGH SCHOOL</t>
  </si>
  <si>
    <t xml:space="preserve">     School Culture RFP</t>
  </si>
  <si>
    <t>QUINCY JUNIOR HIGH SCHOOL</t>
  </si>
  <si>
    <t xml:space="preserve">     Retaining Staff Through Relationships and a Sense of Belonging</t>
  </si>
  <si>
    <t>GRIGGSVILLE-PERRY CUSD 4</t>
  </si>
  <si>
    <t xml:space="preserve">     Improving School Culture</t>
  </si>
  <si>
    <t>THE SALVATION ARMY OF QUINCY</t>
  </si>
  <si>
    <t xml:space="preserve">     Dare to Lead Workshop</t>
  </si>
  <si>
    <t>TWO RIVERS REGIONAL COUNCIL FOUNDATION</t>
  </si>
  <si>
    <t xml:space="preserve">     WDD Dare to Lead 2024</t>
  </si>
  <si>
    <t xml:space="preserve">     Brene Brown's Dare to Lead - 3-Day Workshop</t>
  </si>
  <si>
    <t>BEARDSTOWN HIGH SCHOOL</t>
  </si>
  <si>
    <t xml:space="preserve">     School Culture</t>
  </si>
  <si>
    <t>QUINCY PUBLIC SCHOOLS FOUNDATION</t>
  </si>
  <si>
    <t xml:space="preserve">     Brene Brown's Dare to Lead Capacity Building Grant</t>
  </si>
  <si>
    <t>VERSAILLES GROWTH COMMITTEE</t>
  </si>
  <si>
    <t>BELLA EASE</t>
  </si>
  <si>
    <t xml:space="preserve">     Brene Brown's Dare to Lead Workshop</t>
  </si>
  <si>
    <t xml:space="preserve">     Dare to Lead</t>
  </si>
  <si>
    <t>DALLAS ESD 327</t>
  </si>
  <si>
    <t xml:space="preserve">     Becoming Mindful</t>
  </si>
  <si>
    <t>WASHINGTON ELEMENTARY SCHOOL</t>
  </si>
  <si>
    <t>NORTH GREENE UNIT SCHOOL DISTRICT NO. 3</t>
  </si>
  <si>
    <t xml:space="preserve">     Growing Positive School Culture</t>
  </si>
  <si>
    <t xml:space="preserve">     Dare to Lead Three-Day Workshop</t>
  </si>
  <si>
    <t>WESTERN ELEMENTARY SCHOOL</t>
  </si>
  <si>
    <t xml:space="preserve">     Attend Today-Achieve Tomorrow</t>
  </si>
  <si>
    <t>LEARNING TECHNOLOGY CENTER OF ILLINOIS</t>
  </si>
  <si>
    <t>PITTSFIELD HIGH SCHOOL</t>
  </si>
  <si>
    <t xml:space="preserve">     School Culture Capacity Building Grant Program</t>
  </si>
  <si>
    <t xml:space="preserve">     School Culture Capacity Building Grant 2024</t>
  </si>
  <si>
    <t xml:space="preserve">     School Culture Building Outing</t>
  </si>
  <si>
    <t>BROWN COUNTY UNITED WAY</t>
  </si>
  <si>
    <t xml:space="preserve">     Educating United Way Board Members in Better Ways to Lead</t>
  </si>
  <si>
    <t>GREENFIELD HIGH SCHOOL</t>
  </si>
  <si>
    <t xml:space="preserve">     Renaissance 24</t>
  </si>
  <si>
    <t xml:space="preserve">     School Culture at GPHS</t>
  </si>
  <si>
    <t>Ducks Unlimited</t>
  </si>
  <si>
    <t>Wooden It Be Lovely</t>
  </si>
  <si>
    <t>International Health and Development Network</t>
  </si>
  <si>
    <t>NWTF</t>
  </si>
  <si>
    <t>Sacred Heart-Griffin High School</t>
  </si>
  <si>
    <t>Memphis</t>
  </si>
  <si>
    <t>TN</t>
  </si>
  <si>
    <t>Edgefield</t>
  </si>
  <si>
    <t>SC</t>
  </si>
  <si>
    <t>A-C Central CUSD 262</t>
  </si>
  <si>
    <t>Curriculum Update</t>
  </si>
  <si>
    <t>Adams County 4-H Foundation</t>
  </si>
  <si>
    <t>Apostolate for Family Consecration - Quincy Family Holy Family Fest</t>
  </si>
  <si>
    <t>Quincy Holy Family Fest 2024</t>
  </si>
  <si>
    <t>Beardstown Middle/High School</t>
  </si>
  <si>
    <t>Mental Health Screening Tool &amp; Family Engagement</t>
  </si>
  <si>
    <t>Reading and Math Interventionist 24-25 &amp; Professional Development</t>
  </si>
  <si>
    <t>Brown County Community Unit School District #1</t>
  </si>
  <si>
    <t>IDP Refresh 2024</t>
  </si>
  <si>
    <t>Real Estate Improvement Program (REIP)</t>
  </si>
  <si>
    <t>Façade Grant Request V</t>
  </si>
  <si>
    <t>Brown County Teacher Fund</t>
  </si>
  <si>
    <t>2024 FCA Ministry Grant</t>
  </si>
  <si>
    <t>Jacksonville Promise NFP</t>
  </si>
  <si>
    <t>2024 Support Grant</t>
  </si>
  <si>
    <t>Jacksonville Youth Engagement Program</t>
  </si>
  <si>
    <t>Liberty CUSD #2</t>
  </si>
  <si>
    <t>Computers for Computer Lab</t>
  </si>
  <si>
    <t>Capacity Building and Programming Expansion Project</t>
  </si>
  <si>
    <t>National TTT Society IL Chapter AI</t>
  </si>
  <si>
    <t>Camp for Girls</t>
  </si>
  <si>
    <t>North Greene Educational Foundation</t>
  </si>
  <si>
    <t>North Greene Vocational Support 2023-24</t>
  </si>
  <si>
    <t>Our Saviour School</t>
  </si>
  <si>
    <t>Smart Panels/Playground Shed/Tuition Assistance</t>
  </si>
  <si>
    <t>Youth Art Programs</t>
  </si>
  <si>
    <t>Quincy Catholic Schools Leadership Salary Support</t>
  </si>
  <si>
    <t>Tuition Assistance Program</t>
  </si>
  <si>
    <t>Providing a Quality Education for ALL QND Students</t>
  </si>
  <si>
    <t>Formal Funding Grant for QHS Alumni Program</t>
  </si>
  <si>
    <t>Ronald McDonald House Charities of Central Illinois</t>
  </si>
  <si>
    <t>A Home Away From Home</t>
  </si>
  <si>
    <t>Schuyler Industry School District</t>
  </si>
  <si>
    <t>Rockets Read and Grow</t>
  </si>
  <si>
    <t>Share the Spirit Foundation</t>
  </si>
  <si>
    <t>Jacksonville Shoe Clozet</t>
  </si>
  <si>
    <t>St. Peter School</t>
  </si>
  <si>
    <t>Reading Recovery City Wide Grant 2024-2025</t>
  </si>
  <si>
    <t>Sts. Peter &amp; Paul School</t>
  </si>
  <si>
    <t>Intervention</t>
  </si>
  <si>
    <t>The Phast Foundation</t>
  </si>
  <si>
    <t>Phast Tracks</t>
  </si>
  <si>
    <t>The Quincy Serenity Club, Inc.</t>
  </si>
  <si>
    <t>Expense Relief Grant</t>
  </si>
  <si>
    <t>The Rural Behavioral Health Institute</t>
  </si>
  <si>
    <t>Screening Linked to Care to Prevent Suicide in Illinois Middle and High Schools</t>
  </si>
  <si>
    <t>Western Illinois Youth Camp</t>
  </si>
  <si>
    <t>Electrical Safety Upgrade and Building Repair</t>
  </si>
  <si>
    <t>Youth for Christ Western Illinois</t>
  </si>
  <si>
    <t>Fund Outreach and Mentoring to Teenagers</t>
  </si>
  <si>
    <t>Intervention Specialist / Counselor / Sound &amp; Video System Upgrade</t>
  </si>
  <si>
    <t>Gospel Trekkers Youth Group/Grace Church of Greenfield</t>
  </si>
  <si>
    <t>2024 Mission Trip</t>
  </si>
  <si>
    <t>Chaddock Children's Foundation</t>
  </si>
  <si>
    <t>CHADDOCK CHILDREN'S FOUNDATION</t>
  </si>
  <si>
    <t xml:space="preserve">     Furniture Campaign Video Project</t>
  </si>
  <si>
    <t>Furniture Campaign Video Project</t>
  </si>
  <si>
    <t>The Haven of Grace</t>
  </si>
  <si>
    <t>Future Impact</t>
  </si>
  <si>
    <t>THE HAVEN OF GRACE</t>
  </si>
  <si>
    <t xml:space="preserve">     Future Impact</t>
  </si>
  <si>
    <t>Approved by TFF Board, will pay over time.</t>
  </si>
  <si>
    <t>Quincy Public Schools</t>
  </si>
  <si>
    <t>QUINCY PUBLIC SCHOOLS</t>
  </si>
  <si>
    <t xml:space="preserve">     Study Math for a Better Path</t>
  </si>
  <si>
    <t>Study Math for a Better Path</t>
  </si>
  <si>
    <t>Young Americas Foundation</t>
  </si>
  <si>
    <t>VA</t>
  </si>
  <si>
    <t>Reston</t>
  </si>
  <si>
    <t>The Rise School of Denver</t>
  </si>
  <si>
    <t>Erin Bird</t>
  </si>
  <si>
    <t xml:space="preserve">Monthly 2-hour board meetings. </t>
  </si>
  <si>
    <t>Families</t>
  </si>
  <si>
    <t>Full funding, up to $18,000, pending final roster.</t>
  </si>
  <si>
    <t>Full funding, up to $6,967, pending final roster.</t>
  </si>
  <si>
    <t>Camp Point Assembly of God</t>
  </si>
  <si>
    <t>$35,259 was left/not used for the Outward Bound Program. Rick noted in FIR they wished to use funds to help expand youth programming. However, Rick said they currently lack the resources to develop new program. Megan asked Rick to return funds to TFF since they don't have capacity to develop youth program right now. If they develop a new program at some point, they can submit a new grant application.</t>
  </si>
  <si>
    <r>
      <rPr>
        <b/>
        <sz val="11"/>
        <color indexed="8"/>
        <rFont val="Calibri"/>
        <family val="2"/>
      </rPr>
      <t>2023 Liability.</t>
    </r>
    <r>
      <rPr>
        <sz val="11"/>
        <color theme="1"/>
        <rFont val="Calibri"/>
        <family val="2"/>
      </rPr>
      <t xml:space="preserve"> Approved by TFF Board at 12/1/23 board meeting. Will pay over time as invoices come in. 2/14/24: Dan authorized $14,098.03 payment. 2/20/24: Dan authorized $30,212.97 payment. 3/22/24: Dan authorized $4,908 payment.</t>
    </r>
  </si>
  <si>
    <t>1:1 $5,000 Challenge Grant with deadline of 8/15/24.</t>
  </si>
  <si>
    <t>8/11/23: Board voted to do a Site Visit. 10/19/23: Site Visit Complete. Decision: $20,000 immediate grant (paid at end of 2023) plus a 1:1 Challenge Grant of up to $5,000 from new donors by 7/1/24. 3/19/24: Challenge met. Dan authorized $5,000 payment.</t>
  </si>
  <si>
    <t>Supporting Families During a Child's Medical Crisis</t>
  </si>
  <si>
    <t>Invitation Grant</t>
  </si>
  <si>
    <t>Legacy Theater</t>
  </si>
  <si>
    <t>The Outlet</t>
  </si>
  <si>
    <t>Western Illinois Museum</t>
  </si>
  <si>
    <t>WESTERN ILLINOIS MUSEUM</t>
  </si>
  <si>
    <t xml:space="preserve">     Growing Funding and Strengthening Our Staff</t>
  </si>
  <si>
    <t>STS. PETER &amp; PAUL SCHOOL</t>
  </si>
  <si>
    <t xml:space="preserve">     Math Professional Development</t>
  </si>
  <si>
    <t>THE OUTLET</t>
  </si>
  <si>
    <t xml:space="preserve">     Capacity Building Grant</t>
  </si>
  <si>
    <t xml:space="preserve">     Mission Vision Values Compression Planning Session</t>
  </si>
  <si>
    <t>LEGACY THEATER FOUNDATION INC.</t>
  </si>
  <si>
    <t>Legacy Theater Foundation Inc.</t>
  </si>
  <si>
    <t>Mission Vision Values Compression Planning Session</t>
  </si>
  <si>
    <t>Capacity Buiding Grant</t>
  </si>
  <si>
    <t>Math Professional Development</t>
  </si>
  <si>
    <t>Growing Funding and Strengthening Our Staff</t>
  </si>
  <si>
    <t>2024 Library Grant</t>
  </si>
  <si>
    <t>Quincy Hope Center</t>
  </si>
  <si>
    <t>St. Anthony High School</t>
  </si>
  <si>
    <t>Video Story Telling</t>
  </si>
  <si>
    <t>QUINCY HOPE CENTER</t>
  </si>
  <si>
    <t xml:space="preserve">     Video Story Telling</t>
  </si>
  <si>
    <t>Effingham</t>
  </si>
  <si>
    <t>Full funding, up to $9,500, pending final roster.</t>
  </si>
  <si>
    <t>St. Anthony Catholic Church Educational Trust</t>
  </si>
  <si>
    <t>Mark Tracy</t>
  </si>
  <si>
    <t>Megan said they have 19 confirmed (15 youth, 4 chaperones), but think they may have a few more so are asking for up to $6,000. Full funding, up to $6,000, pending final roster.</t>
  </si>
  <si>
    <t>They expect to have 12 attendees. Full funding, pending final roster.</t>
  </si>
  <si>
    <t>LMC Trip to ELCA Youth Gathering</t>
  </si>
  <si>
    <t>Bushnell Prairie City Jr. High</t>
  </si>
  <si>
    <t>BUSHNELL PRAIRIE CITY JR. HIGH</t>
  </si>
  <si>
    <t>The Art Association of Jacksonville</t>
  </si>
  <si>
    <t>First Presbyterian Church of Jacksonville</t>
  </si>
  <si>
    <t>2023 Youth Mission Trip</t>
  </si>
  <si>
    <t>Harvester Christian Church</t>
  </si>
  <si>
    <t>St. Charles</t>
  </si>
  <si>
    <t>Brown County High School</t>
  </si>
  <si>
    <t>Ava Terwelp</t>
  </si>
  <si>
    <t>Boys Hope Girls Hope St. Louis</t>
  </si>
  <si>
    <t>Jake Schlater</t>
  </si>
  <si>
    <t>8th Grade Washington DC Trip 2024</t>
  </si>
  <si>
    <t>Liberty FFA</t>
  </si>
  <si>
    <t>Jr High Ag Trip</t>
  </si>
  <si>
    <t>Quincy Public Schools/Denman Elementary School</t>
  </si>
  <si>
    <t>QUINCY PUBLIC SCHOOLS/DENMAN ELEMENTARY SCHOOL</t>
  </si>
  <si>
    <t xml:space="preserve">     Ron Clark Academy</t>
  </si>
  <si>
    <t>FFA Goes to Italy</t>
  </si>
  <si>
    <t>Education</t>
  </si>
</sst>
</file>

<file path=xl/styles.xml><?xml version="1.0" encoding="utf-8"?>
<styleSheet xmlns="http://schemas.openxmlformats.org/spreadsheetml/2006/main">
  <numFmts count="3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mm/dd/yy;@"/>
    <numFmt numFmtId="166" formatCode="&quot;$&quot;#,##0.00_);[Red]\-&quot;$&quot;#,##0.00"/>
    <numFmt numFmtId="167" formatCode="_(&quot;$&quot;* #,##0.0_);_(&quot;$&quot;* \(#,##0.0\);_(&quot;$&quot;* &quot;-&quot;??_);_(@_)"/>
    <numFmt numFmtId="168" formatCode="&quot;$&quot;#,##0.0_);[Red]\-&quot;$&quot;#,##0.0"/>
    <numFmt numFmtId="169" formatCode="&quot;$&quot;#,##0_);[Red]\-&quot;$&quot;#,##0"/>
    <numFmt numFmtId="170" formatCode="&quot;$&quot;#,##0.0_);[Red]\(&quot;$&quot;#,##0.0\)"/>
    <numFmt numFmtId="171" formatCode="mmm\-yyyy"/>
    <numFmt numFmtId="172" formatCode="[$-409]dddd\,\ mmmm\ dd\,\ yyyy"/>
    <numFmt numFmtId="173" formatCode="&quot;Yes&quot;;&quot;Yes&quot;;&quot;No&quot;"/>
    <numFmt numFmtId="174" formatCode="&quot;True&quot;;&quot;True&quot;;&quot;False&quot;"/>
    <numFmt numFmtId="175" formatCode="&quot;On&quot;;&quot;On&quot;;&quot;Off&quot;"/>
    <numFmt numFmtId="176" formatCode="[$€-2]\ #,##0.00_);[Red]\([$€-2]\ #,##0.00\)"/>
    <numFmt numFmtId="177" formatCode="#,##0.0"/>
    <numFmt numFmtId="178" formatCode="_(&quot;$&quot;* #,##0.000_);_(&quot;$&quot;* \(#,##0.000\);_(&quot;$&quot;* &quot;-&quot;??_);_(@_)"/>
    <numFmt numFmtId="179" formatCode="_(&quot;$&quot;* #,##0.0000_);_(&quot;$&quot;* \(#,##0.0000\);_(&quot;$&quot;* &quot;-&quot;??_);_(@_)"/>
    <numFmt numFmtId="180" formatCode="\$#,##0.00_);[Red]\-\$#,##0.00"/>
    <numFmt numFmtId="181" formatCode="\$#,##0.0_);[Red]\-\$#,##0.0"/>
    <numFmt numFmtId="182" formatCode="\$#,##0_);[Red]\-\$#,##0"/>
    <numFmt numFmtId="183" formatCode="&quot;$&quot;#,##0.00"/>
    <numFmt numFmtId="184" formatCode="[$-409]dddd\,\ mmmm\ d\,\ yyyy"/>
    <numFmt numFmtId="185" formatCode="&quot;$&quot;#,##0.0"/>
    <numFmt numFmtId="186" formatCode="&quot;$&quot;#,##0"/>
    <numFmt numFmtId="187" formatCode="#,##0.0_);\(#,##0.0\)"/>
    <numFmt numFmtId="188" formatCode="0.0"/>
    <numFmt numFmtId="189" formatCode="&quot;$&quot;#,##0.0_);\(&quot;$&quot;#,##0.0\)"/>
    <numFmt numFmtId="190" formatCode="&quot;$&quot;#,##0;[Red]&quot;$&quot;#,##0"/>
    <numFmt numFmtId="191" formatCode="&quot;$&quot;#,##0.00;[Red]&quot;$&quot;#,##0.00"/>
    <numFmt numFmtId="192" formatCode="0.000"/>
    <numFmt numFmtId="193" formatCode="0.0000"/>
  </numFmts>
  <fonts count="89">
    <font>
      <sz val="11"/>
      <color theme="1"/>
      <name val="Calibri"/>
      <family val="2"/>
    </font>
    <font>
      <sz val="11"/>
      <color indexed="8"/>
      <name val="Calibri"/>
      <family val="2"/>
    </font>
    <font>
      <sz val="10"/>
      <name val="Arial"/>
      <family val="2"/>
    </font>
    <font>
      <sz val="8"/>
      <name val="Calibri"/>
      <family val="2"/>
    </font>
    <font>
      <i/>
      <sz val="11"/>
      <color indexed="8"/>
      <name val="Calibri"/>
      <family val="2"/>
    </font>
    <font>
      <b/>
      <i/>
      <sz val="11"/>
      <color indexed="8"/>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0"/>
      <color indexed="8"/>
      <name val="Calibri"/>
      <family val="2"/>
    </font>
    <font>
      <sz val="10"/>
      <color indexed="9"/>
      <name val="Calibri"/>
      <family val="2"/>
    </font>
    <font>
      <sz val="10"/>
      <name val="Calibri"/>
      <family val="2"/>
    </font>
    <font>
      <sz val="9"/>
      <color indexed="8"/>
      <name val="Calibri"/>
      <family val="2"/>
    </font>
    <font>
      <b/>
      <sz val="10"/>
      <color indexed="10"/>
      <name val="Calibri"/>
      <family val="2"/>
    </font>
    <font>
      <b/>
      <sz val="9"/>
      <color indexed="10"/>
      <name val="Calibri"/>
      <family val="2"/>
    </font>
    <font>
      <sz val="8"/>
      <color indexed="8"/>
      <name val="Calibri"/>
      <family val="2"/>
    </font>
    <font>
      <b/>
      <i/>
      <sz val="14"/>
      <color indexed="8"/>
      <name val="Calibri"/>
      <family val="2"/>
    </font>
    <font>
      <sz val="10"/>
      <color indexed="10"/>
      <name val="Calibri"/>
      <family val="2"/>
    </font>
    <font>
      <b/>
      <sz val="14"/>
      <color indexed="10"/>
      <name val="Calibri"/>
      <family val="2"/>
    </font>
    <font>
      <b/>
      <sz val="12"/>
      <color indexed="9"/>
      <name val="Calibri"/>
      <family val="2"/>
    </font>
    <font>
      <sz val="12"/>
      <color indexed="8"/>
      <name val="Calibri"/>
      <family val="2"/>
    </font>
    <font>
      <b/>
      <sz val="14"/>
      <color indexed="9"/>
      <name val="Calibri"/>
      <family val="2"/>
    </font>
    <font>
      <b/>
      <i/>
      <sz val="11"/>
      <name val="Calibri"/>
      <family val="2"/>
    </font>
    <font>
      <b/>
      <sz val="11"/>
      <name val="Calibri"/>
      <family val="2"/>
    </font>
    <font>
      <b/>
      <sz val="11"/>
      <color indexed="10"/>
      <name val="Calibri"/>
      <family val="2"/>
    </font>
    <font>
      <sz val="11"/>
      <name val="Calibri"/>
      <family val="2"/>
    </font>
    <font>
      <b/>
      <sz val="10"/>
      <color indexed="9"/>
      <name val="Calibri"/>
      <family val="2"/>
    </font>
    <font>
      <b/>
      <sz val="10"/>
      <color indexed="8"/>
      <name val="Calibri"/>
      <family val="2"/>
    </font>
    <font>
      <b/>
      <sz val="11"/>
      <color indexed="30"/>
      <name val="Calibri"/>
      <family val="2"/>
    </font>
    <font>
      <b/>
      <sz val="11"/>
      <color indexed="17"/>
      <name val="Calibri"/>
      <family val="2"/>
    </font>
    <font>
      <sz val="11"/>
      <color indexed="53"/>
      <name val="Calibri"/>
      <family val="2"/>
    </font>
    <font>
      <b/>
      <sz val="20"/>
      <color indexed="8"/>
      <name val="Calibri"/>
      <family val="2"/>
    </font>
    <font>
      <sz val="9"/>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sz val="10"/>
      <color theme="0"/>
      <name val="Calibri"/>
      <family val="2"/>
    </font>
    <font>
      <sz val="9"/>
      <color theme="1"/>
      <name val="Calibri"/>
      <family val="2"/>
    </font>
    <font>
      <b/>
      <sz val="10"/>
      <color rgb="FFFF0000"/>
      <name val="Calibri"/>
      <family val="2"/>
    </font>
    <font>
      <b/>
      <sz val="9"/>
      <color rgb="FFFF0000"/>
      <name val="Calibri"/>
      <family val="2"/>
    </font>
    <font>
      <sz val="8"/>
      <color theme="1"/>
      <name val="Calibri"/>
      <family val="2"/>
    </font>
    <font>
      <b/>
      <i/>
      <sz val="14"/>
      <color theme="1"/>
      <name val="Calibri"/>
      <family val="2"/>
    </font>
    <font>
      <sz val="10"/>
      <color rgb="FFFF0000"/>
      <name val="Calibri"/>
      <family val="2"/>
    </font>
    <font>
      <b/>
      <sz val="14"/>
      <color rgb="FFFF0000"/>
      <name val="Calibri"/>
      <family val="2"/>
    </font>
    <font>
      <b/>
      <sz val="12"/>
      <color theme="0"/>
      <name val="Calibri"/>
      <family val="2"/>
    </font>
    <font>
      <sz val="12"/>
      <color theme="1"/>
      <name val="Calibri"/>
      <family val="2"/>
    </font>
    <font>
      <b/>
      <sz val="14"/>
      <color theme="0"/>
      <name val="Calibri"/>
      <family val="2"/>
    </font>
    <font>
      <b/>
      <sz val="11"/>
      <color rgb="FF222222"/>
      <name val="Calibri"/>
      <family val="2"/>
    </font>
    <font>
      <i/>
      <sz val="11"/>
      <color theme="1"/>
      <name val="Calibri"/>
      <family val="2"/>
    </font>
    <font>
      <b/>
      <sz val="11"/>
      <color rgb="FFFF0000"/>
      <name val="Calibri"/>
      <family val="2"/>
    </font>
    <font>
      <b/>
      <sz val="10"/>
      <color theme="0"/>
      <name val="Calibri"/>
      <family val="2"/>
    </font>
    <font>
      <b/>
      <sz val="10"/>
      <color theme="1"/>
      <name val="Calibri"/>
      <family val="2"/>
    </font>
    <font>
      <b/>
      <sz val="11"/>
      <color rgb="FF0070C0"/>
      <name val="Calibri"/>
      <family val="2"/>
    </font>
    <font>
      <sz val="11"/>
      <color rgb="FF00B050"/>
      <name val="Calibri"/>
      <family val="2"/>
    </font>
    <font>
      <b/>
      <sz val="11"/>
      <color rgb="FF00B050"/>
      <name val="Calibri"/>
      <family val="2"/>
    </font>
    <font>
      <sz val="11"/>
      <color theme="9" tint="-0.24997000396251678"/>
      <name val="Calibri"/>
      <family val="2"/>
    </font>
    <font>
      <b/>
      <sz val="20"/>
      <color theme="1"/>
      <name val="Calibri"/>
      <family val="2"/>
    </font>
    <font>
      <sz val="9"/>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2D050"/>
        <bgColor indexed="64"/>
      </patternFill>
    </fill>
    <fill>
      <patternFill patternType="solid">
        <fgColor rgb="FFFFC000"/>
        <bgColor indexed="64"/>
      </patternFill>
    </fill>
    <fill>
      <patternFill patternType="solid">
        <fgColor rgb="FFFFFF00"/>
        <bgColor indexed="64"/>
      </patternFill>
    </fill>
    <fill>
      <patternFill patternType="solid">
        <fgColor rgb="FF00B050"/>
        <bgColor indexed="64"/>
      </patternFill>
    </fill>
    <fill>
      <patternFill patternType="solid">
        <fgColor theme="8" tint="-0.24997000396251678"/>
        <bgColor indexed="64"/>
      </patternFill>
    </fill>
    <fill>
      <patternFill patternType="solid">
        <fgColor rgb="FFFFFF99"/>
        <bgColor indexed="64"/>
      </patternFill>
    </fill>
    <fill>
      <patternFill patternType="solid">
        <fgColor rgb="FFB8E08C"/>
        <bgColor indexed="64"/>
      </patternFill>
    </fill>
    <fill>
      <patternFill patternType="solid">
        <fgColor theme="7" tint="-0.24997000396251678"/>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color indexed="63"/>
      </left>
      <right>
        <color indexed="63"/>
      </right>
      <top>
        <color indexed="63"/>
      </top>
      <bottom style="medium"/>
    </border>
    <border>
      <left>
        <color indexed="63"/>
      </left>
      <right>
        <color indexed="63"/>
      </right>
      <top>
        <color indexed="63"/>
      </top>
      <bottom style="thin"/>
    </border>
    <border>
      <left style="thin"/>
      <right>
        <color indexed="63"/>
      </right>
      <top style="thin"/>
      <bottom/>
    </border>
    <border>
      <left>
        <color indexed="63"/>
      </left>
      <right>
        <color indexed="63"/>
      </right>
      <top style="medium"/>
      <bottom style="medium"/>
    </border>
    <border>
      <left style="thin"/>
      <right>
        <color indexed="63"/>
      </right>
      <top style="thin"/>
      <bottom style="thin"/>
    </border>
    <border>
      <left style="thin"/>
      <right>
        <color indexed="63"/>
      </right>
      <top/>
      <bottom style="thin"/>
    </border>
    <border>
      <left/>
      <right style="medium"/>
      <top style="medium"/>
      <bottom style="medium"/>
    </border>
    <border>
      <left/>
      <right style="medium"/>
      <top>
        <color indexed="63"/>
      </top>
      <bottom style="medium"/>
    </border>
    <border>
      <left style="medium"/>
      <right/>
      <top style="medium"/>
      <bottom style="medium"/>
    </border>
    <border>
      <left style="medium"/>
      <right/>
      <top>
        <color indexed="63"/>
      </top>
      <bottom style="medium"/>
    </border>
    <border>
      <left style="thin"/>
      <right style="medium"/>
      <top style="medium"/>
      <bottom style="medium"/>
    </border>
    <border>
      <left style="medium"/>
      <right>
        <color indexed="63"/>
      </right>
      <top>
        <color indexed="63"/>
      </top>
      <bottom>
        <color indexed="63"/>
      </bottom>
    </border>
    <border>
      <left style="thin"/>
      <right style="thin"/>
      <top/>
      <bottom>
        <color indexed="63"/>
      </bottom>
    </border>
    <border>
      <left style="medium"/>
      <right style="thin"/>
      <top style="medium"/>
      <bottom style="medium"/>
    </border>
    <border>
      <left style="thin"/>
      <right style="thin"/>
      <top style="medium"/>
      <bottom style="medium"/>
    </border>
    <border>
      <left style="thin"/>
      <right>
        <color indexed="63"/>
      </right>
      <top>
        <color indexed="63"/>
      </top>
      <bottom>
        <color indexed="63"/>
      </bottom>
    </border>
    <border>
      <left style="medium"/>
      <right style="thin"/>
      <top style="medium"/>
      <bottom style="thin"/>
    </border>
    <border>
      <left style="thin"/>
      <right style="medium"/>
      <top style="medium"/>
      <bottom style="thin"/>
    </border>
    <border>
      <left>
        <color indexed="63"/>
      </left>
      <right style="thin"/>
      <top style="thin"/>
      <bottom style="thin"/>
    </border>
    <border>
      <left style="medium"/>
      <right/>
      <top style="medium"/>
      <bottom>
        <color indexed="63"/>
      </bottom>
    </border>
    <border>
      <left/>
      <right/>
      <top style="medium"/>
      <bottom/>
    </border>
    <border>
      <left/>
      <right style="medium"/>
      <top style="medium"/>
      <bottom>
        <color indexed="63"/>
      </bottom>
    </border>
    <border>
      <left>
        <color indexed="63"/>
      </left>
      <right style="medium"/>
      <top>
        <color indexed="63"/>
      </top>
      <bottom>
        <color indexed="63"/>
      </bottom>
    </border>
    <border>
      <left>
        <color indexed="63"/>
      </left>
      <right style="thin"/>
      <top>
        <color indexed="63"/>
      </top>
      <bottom style="thin"/>
    </border>
    <border>
      <left>
        <color indexed="63"/>
      </left>
      <right>
        <color indexed="63"/>
      </right>
      <top style="thin"/>
      <bottom style="thin"/>
    </border>
    <border>
      <left style="medium"/>
      <right style="thin"/>
      <top style="thin"/>
      <bottom style="thin"/>
    </border>
    <border>
      <left>
        <color indexed="63"/>
      </left>
      <right style="thin"/>
      <top style="thin"/>
      <bottom>
        <color indexed="63"/>
      </bottom>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44" fontId="2"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514">
    <xf numFmtId="0" fontId="0" fillId="0" borderId="0" xfId="0" applyFont="1" applyAlignment="1">
      <alignment/>
    </xf>
    <xf numFmtId="0" fontId="66" fillId="0" borderId="10" xfId="0" applyFont="1" applyFill="1" applyBorder="1" applyAlignment="1" applyProtection="1">
      <alignment horizontal="left" vertical="top" wrapText="1"/>
      <protection locked="0"/>
    </xf>
    <xf numFmtId="0" fontId="66" fillId="0" borderId="10" xfId="0" applyFont="1" applyFill="1" applyBorder="1" applyAlignment="1">
      <alignment/>
    </xf>
    <xf numFmtId="0" fontId="66" fillId="0" borderId="10" xfId="0" applyFont="1" applyFill="1" applyBorder="1" applyAlignment="1">
      <alignment wrapText="1"/>
    </xf>
    <xf numFmtId="0" fontId="66" fillId="0" borderId="0" xfId="0" applyFont="1" applyAlignment="1">
      <alignment/>
    </xf>
    <xf numFmtId="0" fontId="67" fillId="0" borderId="0" xfId="0" applyFont="1" applyFill="1" applyAlignment="1">
      <alignment/>
    </xf>
    <xf numFmtId="0" fontId="66" fillId="0" borderId="0" xfId="0" applyFont="1" applyFill="1" applyAlignment="1">
      <alignment/>
    </xf>
    <xf numFmtId="0" fontId="26" fillId="0" borderId="10" xfId="59" applyFont="1" applyFill="1" applyBorder="1" applyAlignment="1" applyProtection="1">
      <alignment horizontal="left" vertical="top" wrapText="1"/>
      <protection locked="0"/>
    </xf>
    <xf numFmtId="0" fontId="66" fillId="0" borderId="10" xfId="0" applyFont="1" applyBorder="1" applyAlignment="1">
      <alignment/>
    </xf>
    <xf numFmtId="0" fontId="66" fillId="0" borderId="11" xfId="0" applyFont="1" applyFill="1" applyBorder="1" applyAlignment="1">
      <alignment/>
    </xf>
    <xf numFmtId="0" fontId="66" fillId="0" borderId="12" xfId="0" applyFont="1" applyFill="1" applyBorder="1" applyAlignment="1">
      <alignment/>
    </xf>
    <xf numFmtId="0" fontId="66" fillId="33" borderId="12" xfId="0" applyFont="1" applyFill="1" applyBorder="1" applyAlignment="1">
      <alignment/>
    </xf>
    <xf numFmtId="0" fontId="26" fillId="0" borderId="12" xfId="59" applyFont="1" applyFill="1" applyBorder="1" applyAlignment="1">
      <alignment horizontal="left" vertical="center"/>
      <protection/>
    </xf>
    <xf numFmtId="165" fontId="66" fillId="0" borderId="0" xfId="0" applyNumberFormat="1" applyFont="1" applyAlignment="1">
      <alignment/>
    </xf>
    <xf numFmtId="0" fontId="66" fillId="0" borderId="12" xfId="0" applyFont="1" applyFill="1" applyBorder="1" applyAlignment="1">
      <alignment wrapText="1"/>
    </xf>
    <xf numFmtId="0" fontId="66" fillId="0" borderId="11" xfId="0" applyFont="1" applyFill="1" applyBorder="1" applyAlignment="1">
      <alignment wrapText="1"/>
    </xf>
    <xf numFmtId="165" fontId="66" fillId="34" borderId="13" xfId="0" applyNumberFormat="1" applyFont="1" applyFill="1" applyBorder="1" applyAlignment="1">
      <alignment/>
    </xf>
    <xf numFmtId="165" fontId="66" fillId="0" borderId="14" xfId="0" applyNumberFormat="1" applyFont="1" applyFill="1" applyBorder="1" applyAlignment="1">
      <alignment/>
    </xf>
    <xf numFmtId="165" fontId="66" fillId="0" borderId="15" xfId="0" applyNumberFormat="1" applyFont="1" applyFill="1" applyBorder="1" applyAlignment="1">
      <alignment/>
    </xf>
    <xf numFmtId="165" fontId="66" fillId="34" borderId="16" xfId="0" applyNumberFormat="1" applyFont="1" applyFill="1" applyBorder="1" applyAlignment="1">
      <alignment/>
    </xf>
    <xf numFmtId="165" fontId="66" fillId="0" borderId="17" xfId="0" applyNumberFormat="1" applyFont="1" applyFill="1" applyBorder="1" applyAlignment="1">
      <alignment/>
    </xf>
    <xf numFmtId="165" fontId="66" fillId="0" borderId="18" xfId="0" applyNumberFormat="1" applyFont="1" applyFill="1" applyBorder="1" applyAlignment="1">
      <alignment/>
    </xf>
    <xf numFmtId="165" fontId="66" fillId="33" borderId="15" xfId="0" applyNumberFormat="1" applyFont="1" applyFill="1" applyBorder="1" applyAlignment="1">
      <alignment/>
    </xf>
    <xf numFmtId="0" fontId="68" fillId="0" borderId="10" xfId="0" applyFont="1" applyFill="1" applyBorder="1" applyAlignment="1">
      <alignment/>
    </xf>
    <xf numFmtId="0" fontId="67" fillId="0" borderId="10" xfId="0" applyFont="1" applyFill="1" applyBorder="1" applyAlignment="1">
      <alignment/>
    </xf>
    <xf numFmtId="0" fontId="66" fillId="0" borderId="11" xfId="0" applyFont="1" applyBorder="1" applyAlignment="1">
      <alignment/>
    </xf>
    <xf numFmtId="165" fontId="66" fillId="0" borderId="10" xfId="0" applyNumberFormat="1" applyFont="1" applyBorder="1" applyAlignment="1">
      <alignment/>
    </xf>
    <xf numFmtId="0" fontId="69" fillId="0" borderId="10" xfId="0" applyFont="1" applyFill="1" applyBorder="1" applyAlignment="1">
      <alignment/>
    </xf>
    <xf numFmtId="0" fontId="26" fillId="0" borderId="10" xfId="0" applyFont="1" applyBorder="1" applyAlignment="1">
      <alignment/>
    </xf>
    <xf numFmtId="165" fontId="66" fillId="0" borderId="10" xfId="0" applyNumberFormat="1" applyFont="1" applyFill="1" applyBorder="1" applyAlignment="1">
      <alignment/>
    </xf>
    <xf numFmtId="0" fontId="66" fillId="0" borderId="12" xfId="0" applyFont="1" applyBorder="1" applyAlignment="1">
      <alignment/>
    </xf>
    <xf numFmtId="44" fontId="66" fillId="0" borderId="10" xfId="44" applyNumberFormat="1" applyFont="1" applyFill="1" applyBorder="1" applyAlignment="1">
      <alignment/>
    </xf>
    <xf numFmtId="44" fontId="66" fillId="0" borderId="12" xfId="44" applyNumberFormat="1" applyFont="1" applyFill="1" applyBorder="1" applyAlignment="1">
      <alignment/>
    </xf>
    <xf numFmtId="0" fontId="70" fillId="0" borderId="10" xfId="0" applyFont="1" applyFill="1" applyBorder="1" applyAlignment="1">
      <alignment/>
    </xf>
    <xf numFmtId="0" fontId="66" fillId="0" borderId="15" xfId="0" applyFont="1" applyFill="1" applyBorder="1" applyAlignment="1">
      <alignment/>
    </xf>
    <xf numFmtId="0" fontId="66" fillId="34" borderId="19" xfId="0" applyFont="1" applyFill="1" applyBorder="1" applyAlignment="1">
      <alignment/>
    </xf>
    <xf numFmtId="0" fontId="71" fillId="0" borderId="12" xfId="0" applyFont="1" applyBorder="1" applyAlignment="1">
      <alignment/>
    </xf>
    <xf numFmtId="165" fontId="66" fillId="0" borderId="11" xfId="0" applyNumberFormat="1" applyFont="1" applyFill="1" applyBorder="1" applyAlignment="1">
      <alignment/>
    </xf>
    <xf numFmtId="0" fontId="67" fillId="34" borderId="19" xfId="0" applyFont="1" applyFill="1" applyBorder="1" applyAlignment="1">
      <alignment/>
    </xf>
    <xf numFmtId="0" fontId="66" fillId="34" borderId="20" xfId="0" applyFont="1" applyFill="1" applyBorder="1" applyAlignment="1">
      <alignment/>
    </xf>
    <xf numFmtId="0" fontId="72" fillId="34" borderId="21" xfId="0" applyFont="1" applyFill="1" applyBorder="1" applyAlignment="1">
      <alignment/>
    </xf>
    <xf numFmtId="0" fontId="72" fillId="34" borderId="22" xfId="0" applyFont="1" applyFill="1" applyBorder="1" applyAlignment="1">
      <alignment/>
    </xf>
    <xf numFmtId="0" fontId="0" fillId="0" borderId="10" xfId="0" applyFont="1" applyFill="1" applyBorder="1" applyAlignment="1">
      <alignment/>
    </xf>
    <xf numFmtId="164" fontId="0" fillId="0" borderId="10" xfId="44" applyNumberFormat="1" applyFont="1" applyBorder="1" applyAlignment="1">
      <alignment/>
    </xf>
    <xf numFmtId="44" fontId="66" fillId="0" borderId="11" xfId="44" applyNumberFormat="1" applyFont="1" applyFill="1" applyBorder="1" applyAlignment="1">
      <alignment/>
    </xf>
    <xf numFmtId="44" fontId="26" fillId="0" borderId="10" xfId="44" applyNumberFormat="1" applyFont="1" applyFill="1" applyBorder="1" applyAlignment="1">
      <alignment/>
    </xf>
    <xf numFmtId="0" fontId="73" fillId="0" borderId="0" xfId="0" applyFont="1" applyFill="1" applyAlignment="1">
      <alignment/>
    </xf>
    <xf numFmtId="44" fontId="66" fillId="34" borderId="16" xfId="44" applyNumberFormat="1" applyFont="1" applyFill="1" applyBorder="1" applyAlignment="1">
      <alignment/>
    </xf>
    <xf numFmtId="44" fontId="66" fillId="0" borderId="10" xfId="44" applyNumberFormat="1" applyFont="1" applyFill="1" applyBorder="1" applyAlignment="1">
      <alignment horizontal="left" indent="2"/>
    </xf>
    <xf numFmtId="44" fontId="66" fillId="0" borderId="10" xfId="44" applyNumberFormat="1" applyFont="1" applyFill="1" applyBorder="1" applyAlignment="1">
      <alignment horizontal="center"/>
    </xf>
    <xf numFmtId="44" fontId="66" fillId="33" borderId="12" xfId="44" applyNumberFormat="1" applyFont="1" applyFill="1" applyBorder="1" applyAlignment="1">
      <alignment/>
    </xf>
    <xf numFmtId="44" fontId="66" fillId="0" borderId="10" xfId="44" applyNumberFormat="1" applyFont="1" applyBorder="1" applyAlignment="1">
      <alignment/>
    </xf>
    <xf numFmtId="44" fontId="66" fillId="34" borderId="13" xfId="44" applyNumberFormat="1" applyFont="1" applyFill="1" applyBorder="1" applyAlignment="1">
      <alignment/>
    </xf>
    <xf numFmtId="44" fontId="66" fillId="0" borderId="0" xfId="44" applyNumberFormat="1" applyFont="1" applyAlignment="1">
      <alignment/>
    </xf>
    <xf numFmtId="0" fontId="74" fillId="0" borderId="0" xfId="0" applyFont="1" applyFill="1" applyAlignment="1">
      <alignment/>
    </xf>
    <xf numFmtId="44" fontId="73" fillId="0" borderId="0" xfId="44" applyNumberFormat="1" applyFont="1" applyFill="1" applyAlignment="1">
      <alignment/>
    </xf>
    <xf numFmtId="165" fontId="73" fillId="0" borderId="0" xfId="0" applyNumberFormat="1" applyFont="1" applyFill="1" applyAlignment="1">
      <alignment/>
    </xf>
    <xf numFmtId="0" fontId="26" fillId="0" borderId="0" xfId="0" applyFont="1" applyFill="1" applyAlignment="1">
      <alignment/>
    </xf>
    <xf numFmtId="14" fontId="66" fillId="0" borderId="17" xfId="0" applyNumberFormat="1" applyFont="1" applyFill="1" applyBorder="1" applyAlignment="1">
      <alignment/>
    </xf>
    <xf numFmtId="14" fontId="66" fillId="0" borderId="15" xfId="0" applyNumberFormat="1" applyFont="1" applyFill="1" applyBorder="1" applyAlignment="1">
      <alignment/>
    </xf>
    <xf numFmtId="0" fontId="73" fillId="0" borderId="10" xfId="0" applyFont="1" applyFill="1" applyBorder="1" applyAlignment="1">
      <alignment/>
    </xf>
    <xf numFmtId="0" fontId="66" fillId="33" borderId="10" xfId="0" applyFont="1" applyFill="1" applyBorder="1" applyAlignment="1">
      <alignment/>
    </xf>
    <xf numFmtId="44" fontId="66" fillId="33" borderId="10" xfId="44" applyNumberFormat="1" applyFont="1" applyFill="1" applyBorder="1" applyAlignment="1">
      <alignment/>
    </xf>
    <xf numFmtId="165" fontId="66" fillId="33" borderId="10" xfId="0" applyNumberFormat="1" applyFont="1" applyFill="1" applyBorder="1" applyAlignment="1">
      <alignment/>
    </xf>
    <xf numFmtId="0" fontId="73" fillId="33" borderId="10" xfId="0" applyFont="1" applyFill="1" applyBorder="1" applyAlignment="1">
      <alignment/>
    </xf>
    <xf numFmtId="0" fontId="66" fillId="33" borderId="0" xfId="0" applyFont="1" applyFill="1" applyAlignment="1">
      <alignment/>
    </xf>
    <xf numFmtId="44" fontId="68" fillId="0" borderId="0" xfId="0" applyNumberFormat="1" applyFont="1" applyFill="1" applyBorder="1" applyAlignment="1">
      <alignment/>
    </xf>
    <xf numFmtId="44" fontId="0" fillId="0" borderId="0" xfId="44" applyFont="1" applyAlignment="1">
      <alignment/>
    </xf>
    <xf numFmtId="0" fontId="64" fillId="35" borderId="0" xfId="0" applyFont="1" applyFill="1" applyAlignment="1">
      <alignment/>
    </xf>
    <xf numFmtId="0" fontId="69" fillId="0" borderId="11" xfId="0" applyFont="1" applyFill="1" applyBorder="1" applyAlignment="1">
      <alignment/>
    </xf>
    <xf numFmtId="0" fontId="66" fillId="0" borderId="10" xfId="0" applyFont="1" applyBorder="1" applyAlignment="1">
      <alignment wrapText="1"/>
    </xf>
    <xf numFmtId="44" fontId="0" fillId="0" borderId="10" xfId="44" applyFont="1" applyFill="1" applyBorder="1" applyAlignment="1">
      <alignment/>
    </xf>
    <xf numFmtId="0" fontId="75" fillId="0" borderId="10" xfId="0" applyFont="1" applyFill="1" applyBorder="1" applyAlignment="1">
      <alignment/>
    </xf>
    <xf numFmtId="0" fontId="76" fillId="0" borderId="10" xfId="0" applyFont="1" applyFill="1" applyBorder="1" applyAlignment="1">
      <alignment/>
    </xf>
    <xf numFmtId="44" fontId="66" fillId="0" borderId="12" xfId="44" applyFont="1" applyFill="1" applyBorder="1" applyAlignment="1">
      <alignment/>
    </xf>
    <xf numFmtId="0" fontId="26" fillId="0" borderId="10" xfId="0" applyFont="1" applyFill="1" applyBorder="1" applyAlignment="1">
      <alignment horizontal="left" vertical="top"/>
    </xf>
    <xf numFmtId="44" fontId="66" fillId="0" borderId="10" xfId="44" applyFont="1" applyFill="1" applyBorder="1" applyAlignment="1">
      <alignment/>
    </xf>
    <xf numFmtId="164" fontId="66" fillId="0" borderId="10" xfId="44" applyNumberFormat="1" applyFont="1" applyFill="1" applyBorder="1" applyAlignment="1">
      <alignment/>
    </xf>
    <xf numFmtId="44" fontId="66" fillId="0" borderId="10" xfId="44" applyFont="1" applyFill="1" applyBorder="1" applyAlignment="1">
      <alignment horizontal="center"/>
    </xf>
    <xf numFmtId="44" fontId="66" fillId="0" borderId="12" xfId="44" applyFont="1" applyFill="1" applyBorder="1" applyAlignment="1">
      <alignment horizontal="center"/>
    </xf>
    <xf numFmtId="0" fontId="0" fillId="0" borderId="10" xfId="0" applyFont="1" applyFill="1" applyBorder="1" applyAlignment="1">
      <alignment horizontal="center"/>
    </xf>
    <xf numFmtId="44" fontId="66" fillId="0" borderId="12" xfId="44" applyNumberFormat="1" applyFont="1" applyBorder="1" applyAlignment="1">
      <alignment/>
    </xf>
    <xf numFmtId="165" fontId="66" fillId="0" borderId="12" xfId="0" applyNumberFormat="1" applyFont="1" applyBorder="1" applyAlignment="1">
      <alignment/>
    </xf>
    <xf numFmtId="0" fontId="69" fillId="0" borderId="10" xfId="0" applyFont="1" applyFill="1" applyBorder="1" applyAlignment="1">
      <alignment wrapText="1"/>
    </xf>
    <xf numFmtId="44" fontId="0" fillId="0" borderId="10" xfId="44" applyFont="1" applyBorder="1" applyAlignment="1">
      <alignment/>
    </xf>
    <xf numFmtId="0" fontId="0" fillId="36" borderId="10" xfId="0" applyFont="1" applyFill="1" applyBorder="1" applyAlignment="1">
      <alignment horizontal="center"/>
    </xf>
    <xf numFmtId="0" fontId="71" fillId="0" borderId="10" xfId="0" applyFont="1" applyFill="1" applyBorder="1" applyAlignment="1">
      <alignment/>
    </xf>
    <xf numFmtId="0" fontId="77" fillId="37" borderId="21" xfId="0" applyFont="1" applyFill="1" applyBorder="1" applyAlignment="1">
      <alignment/>
    </xf>
    <xf numFmtId="44" fontId="67" fillId="37" borderId="16" xfId="44" applyNumberFormat="1" applyFont="1" applyFill="1" applyBorder="1" applyAlignment="1">
      <alignment/>
    </xf>
    <xf numFmtId="165" fontId="67" fillId="37" borderId="16" xfId="0" applyNumberFormat="1" applyFont="1" applyFill="1" applyBorder="1" applyAlignment="1">
      <alignment/>
    </xf>
    <xf numFmtId="0" fontId="67" fillId="37" borderId="19" xfId="0" applyFont="1" applyFill="1" applyBorder="1" applyAlignment="1">
      <alignment/>
    </xf>
    <xf numFmtId="0" fontId="67" fillId="37" borderId="23" xfId="0" applyFont="1" applyFill="1" applyBorder="1" applyAlignment="1">
      <alignment/>
    </xf>
    <xf numFmtId="0" fontId="77" fillId="37" borderId="24" xfId="0" applyFont="1" applyFill="1" applyBorder="1" applyAlignment="1">
      <alignment/>
    </xf>
    <xf numFmtId="44" fontId="67" fillId="37" borderId="0" xfId="44" applyNumberFormat="1" applyFont="1" applyFill="1" applyBorder="1" applyAlignment="1">
      <alignment/>
    </xf>
    <xf numFmtId="165" fontId="67" fillId="37" borderId="0" xfId="0" applyNumberFormat="1" applyFont="1" applyFill="1" applyBorder="1" applyAlignment="1">
      <alignment/>
    </xf>
    <xf numFmtId="0" fontId="67" fillId="37" borderId="25" xfId="0" applyFont="1" applyFill="1" applyBorder="1" applyAlignment="1">
      <alignment/>
    </xf>
    <xf numFmtId="0" fontId="77" fillId="38" borderId="26" xfId="0" applyFont="1" applyFill="1" applyBorder="1" applyAlignment="1">
      <alignment/>
    </xf>
    <xf numFmtId="44" fontId="77" fillId="38" borderId="27" xfId="44" applyNumberFormat="1" applyFont="1" applyFill="1" applyBorder="1" applyAlignment="1">
      <alignment horizontal="center" wrapText="1"/>
    </xf>
    <xf numFmtId="165" fontId="77" fillId="38" borderId="27" xfId="0" applyNumberFormat="1" applyFont="1" applyFill="1" applyBorder="1" applyAlignment="1">
      <alignment horizontal="center" wrapText="1"/>
    </xf>
    <xf numFmtId="165" fontId="77" fillId="38" borderId="23" xfId="0" applyNumberFormat="1" applyFont="1" applyFill="1" applyBorder="1" applyAlignment="1">
      <alignment horizontal="center" wrapText="1"/>
    </xf>
    <xf numFmtId="0" fontId="77" fillId="0" borderId="24" xfId="0" applyFont="1" applyFill="1" applyBorder="1" applyAlignment="1">
      <alignment/>
    </xf>
    <xf numFmtId="44" fontId="77" fillId="0" borderId="0" xfId="44" applyNumberFormat="1" applyFont="1" applyFill="1" applyBorder="1" applyAlignment="1">
      <alignment horizontal="center" wrapText="1"/>
    </xf>
    <xf numFmtId="165" fontId="77" fillId="0" borderId="0" xfId="0" applyNumberFormat="1" applyFont="1" applyFill="1" applyBorder="1" applyAlignment="1">
      <alignment horizontal="center" wrapText="1"/>
    </xf>
    <xf numFmtId="165" fontId="77" fillId="0" borderId="28" xfId="0" applyNumberFormat="1" applyFont="1" applyFill="1" applyBorder="1" applyAlignment="1">
      <alignment horizontal="center" wrapText="1"/>
    </xf>
    <xf numFmtId="0" fontId="51" fillId="38" borderId="26" xfId="0" applyFont="1" applyFill="1" applyBorder="1" applyAlignment="1">
      <alignment horizontal="center" wrapText="1"/>
    </xf>
    <xf numFmtId="0" fontId="51" fillId="38" borderId="27" xfId="0" applyFont="1" applyFill="1" applyBorder="1" applyAlignment="1">
      <alignment horizontal="center" wrapText="1"/>
    </xf>
    <xf numFmtId="44" fontId="51" fillId="38" borderId="27" xfId="44" applyFont="1" applyFill="1" applyBorder="1" applyAlignment="1">
      <alignment horizontal="center" wrapText="1"/>
    </xf>
    <xf numFmtId="0" fontId="51" fillId="38" borderId="23" xfId="0" applyFont="1" applyFill="1" applyBorder="1" applyAlignment="1">
      <alignment horizontal="center" wrapText="1"/>
    </xf>
    <xf numFmtId="0" fontId="0" fillId="0" borderId="0" xfId="0" applyFont="1" applyAlignment="1">
      <alignment/>
    </xf>
    <xf numFmtId="44" fontId="0" fillId="0" borderId="0" xfId="44" applyFont="1" applyAlignment="1">
      <alignment/>
    </xf>
    <xf numFmtId="0" fontId="0" fillId="0" borderId="0" xfId="0" applyFont="1" applyAlignment="1">
      <alignment horizontal="center"/>
    </xf>
    <xf numFmtId="0" fontId="0" fillId="0" borderId="11" xfId="0" applyFont="1" applyBorder="1" applyAlignment="1">
      <alignment horizontal="left" vertical="top"/>
    </xf>
    <xf numFmtId="44" fontId="0" fillId="0" borderId="11" xfId="44" applyFont="1" applyBorder="1" applyAlignment="1">
      <alignment horizontal="right" vertical="top"/>
    </xf>
    <xf numFmtId="14" fontId="0" fillId="0" borderId="11" xfId="0" applyNumberFormat="1" applyFont="1" applyBorder="1" applyAlignment="1">
      <alignment horizontal="center"/>
    </xf>
    <xf numFmtId="0" fontId="0" fillId="0" borderId="11" xfId="0" applyFont="1" applyBorder="1" applyAlignment="1">
      <alignment horizontal="center"/>
    </xf>
    <xf numFmtId="44" fontId="0" fillId="0" borderId="11" xfId="44" applyFont="1" applyBorder="1" applyAlignment="1">
      <alignment/>
    </xf>
    <xf numFmtId="0" fontId="0" fillId="0" borderId="11" xfId="0" applyFont="1" applyBorder="1" applyAlignment="1">
      <alignment/>
    </xf>
    <xf numFmtId="0" fontId="0" fillId="0" borderId="10" xfId="0" applyFont="1" applyBorder="1" applyAlignment="1">
      <alignment horizontal="left" vertical="top"/>
    </xf>
    <xf numFmtId="44" fontId="0" fillId="0" borderId="10" xfId="44" applyFont="1" applyBorder="1" applyAlignment="1">
      <alignment horizontal="right" vertical="top"/>
    </xf>
    <xf numFmtId="0" fontId="0" fillId="0" borderId="10" xfId="0" applyFont="1" applyBorder="1" applyAlignment="1">
      <alignment horizontal="center" vertical="top"/>
    </xf>
    <xf numFmtId="14" fontId="0" fillId="0" borderId="10" xfId="0" applyNumberFormat="1" applyFont="1" applyBorder="1" applyAlignment="1">
      <alignment horizontal="center"/>
    </xf>
    <xf numFmtId="0" fontId="0" fillId="0" borderId="10" xfId="0" applyFont="1" applyBorder="1" applyAlignment="1">
      <alignment horizontal="center"/>
    </xf>
    <xf numFmtId="44" fontId="0" fillId="0" borderId="10" xfId="44" applyFont="1" applyBorder="1" applyAlignment="1">
      <alignment/>
    </xf>
    <xf numFmtId="0" fontId="0" fillId="0" borderId="10" xfId="0" applyFont="1" applyBorder="1" applyAlignment="1">
      <alignment/>
    </xf>
    <xf numFmtId="44" fontId="0" fillId="0" borderId="10" xfId="44" applyFont="1" applyFill="1" applyBorder="1" applyAlignment="1">
      <alignment horizontal="right" vertical="top"/>
    </xf>
    <xf numFmtId="14" fontId="0" fillId="0" borderId="10" xfId="0" applyNumberFormat="1" applyFont="1" applyFill="1" applyBorder="1" applyAlignment="1">
      <alignment horizontal="center"/>
    </xf>
    <xf numFmtId="44" fontId="0" fillId="0" borderId="10" xfId="44" applyFont="1" applyFill="1" applyBorder="1" applyAlignment="1">
      <alignment/>
    </xf>
    <xf numFmtId="0" fontId="0" fillId="0" borderId="10" xfId="0" applyFont="1" applyBorder="1" applyAlignment="1">
      <alignment horizontal="center"/>
    </xf>
    <xf numFmtId="0" fontId="0" fillId="0" borderId="0" xfId="0" applyFont="1" applyAlignment="1">
      <alignment vertical="center"/>
    </xf>
    <xf numFmtId="0" fontId="78" fillId="0" borderId="0" xfId="0" applyFont="1" applyFill="1" applyAlignment="1">
      <alignment vertical="center"/>
    </xf>
    <xf numFmtId="0" fontId="78" fillId="0" borderId="0" xfId="0" applyFont="1" applyAlignment="1">
      <alignment vertical="center"/>
    </xf>
    <xf numFmtId="0" fontId="51" fillId="38" borderId="27" xfId="44" applyNumberFormat="1" applyFont="1" applyFill="1" applyBorder="1" applyAlignment="1">
      <alignment horizontal="center" wrapText="1"/>
    </xf>
    <xf numFmtId="0" fontId="64" fillId="0" borderId="10" xfId="0" applyFont="1" applyFill="1" applyBorder="1" applyAlignment="1">
      <alignment horizontal="center"/>
    </xf>
    <xf numFmtId="0" fontId="51" fillId="38" borderId="10" xfId="0" applyFont="1" applyFill="1" applyBorder="1" applyAlignment="1">
      <alignment/>
    </xf>
    <xf numFmtId="37" fontId="0" fillId="0" borderId="10" xfId="0" applyNumberFormat="1" applyFont="1" applyBorder="1" applyAlignment="1">
      <alignment vertical="center"/>
    </xf>
    <xf numFmtId="44" fontId="0" fillId="0" borderId="10" xfId="0" applyNumberFormat="1" applyFont="1" applyBorder="1" applyAlignment="1">
      <alignment vertical="center"/>
    </xf>
    <xf numFmtId="164" fontId="0" fillId="0" borderId="10" xfId="44" applyNumberFormat="1" applyFont="1" applyBorder="1" applyAlignment="1">
      <alignment horizontal="right"/>
    </xf>
    <xf numFmtId="9" fontId="0" fillId="0" borderId="0" xfId="64" applyFont="1" applyAlignment="1">
      <alignment/>
    </xf>
    <xf numFmtId="164" fontId="0" fillId="0" borderId="10" xfId="44" applyNumberFormat="1" applyFont="1" applyBorder="1" applyAlignment="1">
      <alignment/>
    </xf>
    <xf numFmtId="44" fontId="0" fillId="0" borderId="0" xfId="0" applyNumberFormat="1" applyFont="1" applyAlignment="1">
      <alignment vertical="center"/>
    </xf>
    <xf numFmtId="0" fontId="51" fillId="38" borderId="10" xfId="59" applyFont="1" applyFill="1" applyBorder="1">
      <alignment/>
      <protection/>
    </xf>
    <xf numFmtId="44" fontId="51" fillId="38" borderId="10" xfId="46" applyFont="1" applyFill="1" applyBorder="1" applyAlignment="1">
      <alignment horizontal="center" wrapText="1"/>
    </xf>
    <xf numFmtId="0" fontId="51" fillId="38" borderId="10" xfId="0" applyFont="1" applyFill="1" applyBorder="1" applyAlignment="1">
      <alignment horizontal="center" wrapText="1"/>
    </xf>
    <xf numFmtId="0" fontId="0" fillId="0" borderId="0" xfId="0" applyFont="1" applyAlignment="1">
      <alignment/>
    </xf>
    <xf numFmtId="0" fontId="37" fillId="0" borderId="12" xfId="59" applyFont="1" applyFill="1" applyBorder="1">
      <alignment/>
      <protection/>
    </xf>
    <xf numFmtId="6" fontId="38" fillId="0" borderId="12" xfId="46" applyNumberFormat="1" applyFont="1" applyFill="1" applyBorder="1" applyAlignment="1">
      <alignment/>
    </xf>
    <xf numFmtId="164" fontId="64" fillId="0" borderId="12" xfId="44" applyNumberFormat="1" applyFont="1" applyFill="1" applyBorder="1" applyAlignment="1">
      <alignment/>
    </xf>
    <xf numFmtId="0" fontId="64" fillId="39" borderId="21" xfId="0" applyFont="1" applyFill="1" applyBorder="1" applyAlignment="1">
      <alignment/>
    </xf>
    <xf numFmtId="6" fontId="0" fillId="39" borderId="27" xfId="0" applyNumberFormat="1" applyFont="1" applyFill="1" applyBorder="1" applyAlignment="1">
      <alignment/>
    </xf>
    <xf numFmtId="5" fontId="0" fillId="39" borderId="27" xfId="0" applyNumberFormat="1" applyFont="1" applyFill="1" applyBorder="1" applyAlignment="1">
      <alignment/>
    </xf>
    <xf numFmtId="5" fontId="0" fillId="39" borderId="23" xfId="0" applyNumberFormat="1" applyFont="1" applyFill="1" applyBorder="1" applyAlignment="1">
      <alignment/>
    </xf>
    <xf numFmtId="0" fontId="0" fillId="0" borderId="0" xfId="0" applyFont="1" applyFill="1" applyAlignment="1">
      <alignment/>
    </xf>
    <xf numFmtId="0" fontId="51" fillId="37" borderId="26" xfId="60" applyFont="1" applyFill="1" applyBorder="1">
      <alignment/>
      <protection/>
    </xf>
    <xf numFmtId="6" fontId="51" fillId="37" borderId="23" xfId="60" applyNumberFormat="1" applyFont="1" applyFill="1" applyBorder="1" applyAlignment="1">
      <alignment horizontal="right"/>
      <protection/>
    </xf>
    <xf numFmtId="6" fontId="38" fillId="0" borderId="0" xfId="60" applyNumberFormat="1" applyFont="1" applyFill="1" applyBorder="1" applyAlignment="1">
      <alignment horizontal="right"/>
      <protection/>
    </xf>
    <xf numFmtId="0" fontId="64" fillId="40" borderId="21" xfId="0" applyFont="1" applyFill="1" applyBorder="1" applyAlignment="1">
      <alignment/>
    </xf>
    <xf numFmtId="6" fontId="0" fillId="40" borderId="19" xfId="0" applyNumberFormat="1" applyFont="1" applyFill="1" applyBorder="1" applyAlignment="1">
      <alignment/>
    </xf>
    <xf numFmtId="6" fontId="0" fillId="0" borderId="0" xfId="0" applyNumberFormat="1" applyFont="1" applyFill="1" applyBorder="1" applyAlignment="1">
      <alignment/>
    </xf>
    <xf numFmtId="0" fontId="51" fillId="37" borderId="21" xfId="60" applyFont="1" applyFill="1" applyBorder="1">
      <alignment/>
      <protection/>
    </xf>
    <xf numFmtId="0" fontId="64" fillId="40" borderId="22" xfId="0" applyFont="1" applyFill="1" applyBorder="1" applyAlignment="1">
      <alignment/>
    </xf>
    <xf numFmtId="6" fontId="0" fillId="40" borderId="20" xfId="0" applyNumberFormat="1" applyFont="1" applyFill="1" applyBorder="1" applyAlignment="1">
      <alignment/>
    </xf>
    <xf numFmtId="0" fontId="64" fillId="0" borderId="0" xfId="0" applyFont="1" applyFill="1" applyBorder="1" applyAlignment="1">
      <alignment/>
    </xf>
    <xf numFmtId="0" fontId="51" fillId="37" borderId="29" xfId="0" applyFont="1" applyFill="1" applyBorder="1" applyAlignment="1">
      <alignment/>
    </xf>
    <xf numFmtId="6" fontId="51" fillId="37" borderId="30" xfId="0" applyNumberFormat="1" applyFont="1" applyFill="1" applyBorder="1" applyAlignment="1">
      <alignment/>
    </xf>
    <xf numFmtId="0" fontId="51" fillId="37" borderId="12" xfId="0" applyFont="1" applyFill="1" applyBorder="1" applyAlignment="1">
      <alignment/>
    </xf>
    <xf numFmtId="6" fontId="51" fillId="37" borderId="12" xfId="0" applyNumberFormat="1" applyFont="1" applyFill="1" applyBorder="1" applyAlignment="1">
      <alignment/>
    </xf>
    <xf numFmtId="0" fontId="0" fillId="0" borderId="10" xfId="0" applyFont="1" applyBorder="1" applyAlignment="1">
      <alignment wrapText="1"/>
    </xf>
    <xf numFmtId="0" fontId="79" fillId="0" borderId="0" xfId="0" applyFont="1" applyAlignment="1">
      <alignment/>
    </xf>
    <xf numFmtId="44" fontId="0" fillId="35" borderId="0" xfId="44" applyFont="1" applyFill="1" applyAlignment="1">
      <alignment/>
    </xf>
    <xf numFmtId="0" fontId="0" fillId="35" borderId="0" xfId="0" applyFont="1" applyFill="1" applyAlignment="1">
      <alignment horizontal="center"/>
    </xf>
    <xf numFmtId="0" fontId="0" fillId="35" borderId="0" xfId="0" applyFont="1" applyFill="1" applyAlignment="1">
      <alignment/>
    </xf>
    <xf numFmtId="44" fontId="0" fillId="0" borderId="11" xfId="44" applyFont="1" applyFill="1" applyBorder="1" applyAlignment="1">
      <alignment horizontal="left" vertical="top"/>
    </xf>
    <xf numFmtId="0" fontId="0" fillId="36" borderId="11" xfId="44" applyNumberFormat="1" applyFont="1" applyFill="1" applyBorder="1" applyAlignment="1">
      <alignment horizontal="center"/>
    </xf>
    <xf numFmtId="0" fontId="0" fillId="0" borderId="11" xfId="0" applyFont="1" applyBorder="1" applyAlignment="1">
      <alignment wrapText="1"/>
    </xf>
    <xf numFmtId="0" fontId="0" fillId="0" borderId="0" xfId="0" applyFont="1" applyFill="1" applyAlignment="1">
      <alignment horizontal="center"/>
    </xf>
    <xf numFmtId="0" fontId="0" fillId="0" borderId="0" xfId="0" applyFont="1" applyFill="1" applyAlignment="1">
      <alignment/>
    </xf>
    <xf numFmtId="0" fontId="80" fillId="0" borderId="0" xfId="0" applyFont="1" applyAlignment="1">
      <alignment horizontal="left"/>
    </xf>
    <xf numFmtId="0" fontId="80" fillId="0" borderId="0" xfId="0" applyFont="1" applyAlignment="1">
      <alignment horizontal="center"/>
    </xf>
    <xf numFmtId="0" fontId="51" fillId="38" borderId="10" xfId="0" applyFont="1" applyFill="1" applyBorder="1" applyAlignment="1">
      <alignment wrapText="1"/>
    </xf>
    <xf numFmtId="44" fontId="51" fillId="38" borderId="10" xfId="44" applyFont="1" applyFill="1" applyBorder="1" applyAlignment="1">
      <alignment horizontal="center" wrapText="1"/>
    </xf>
    <xf numFmtId="0" fontId="0" fillId="0" borderId="10" xfId="0" applyFont="1" applyFill="1" applyBorder="1" applyAlignment="1">
      <alignment wrapText="1"/>
    </xf>
    <xf numFmtId="164" fontId="0" fillId="0" borderId="10" xfId="44" applyNumberFormat="1" applyFont="1" applyFill="1" applyBorder="1" applyAlignment="1">
      <alignment wrapText="1"/>
    </xf>
    <xf numFmtId="44" fontId="0" fillId="0" borderId="10" xfId="44" applyFont="1" applyFill="1" applyBorder="1" applyAlignment="1">
      <alignment wrapText="1"/>
    </xf>
    <xf numFmtId="16" fontId="0" fillId="0" borderId="10" xfId="0" applyNumberFormat="1" applyFont="1" applyFill="1" applyBorder="1" applyAlignment="1">
      <alignment wrapText="1"/>
    </xf>
    <xf numFmtId="0" fontId="0" fillId="0" borderId="0" xfId="0" applyFont="1" applyAlignment="1">
      <alignment wrapText="1"/>
    </xf>
    <xf numFmtId="164" fontId="80" fillId="0" borderId="0" xfId="0" applyNumberFormat="1" applyFont="1" applyAlignment="1">
      <alignment wrapText="1"/>
    </xf>
    <xf numFmtId="164" fontId="65" fillId="0" borderId="0" xfId="0" applyNumberFormat="1" applyFont="1" applyAlignment="1">
      <alignment wrapText="1"/>
    </xf>
    <xf numFmtId="164" fontId="0" fillId="0" borderId="0" xfId="0" applyNumberFormat="1" applyFont="1" applyAlignment="1">
      <alignment wrapText="1"/>
    </xf>
    <xf numFmtId="0" fontId="51" fillId="38" borderId="10" xfId="59" applyFont="1" applyFill="1" applyBorder="1" applyAlignment="1">
      <alignment horizontal="center" vertical="center"/>
      <protection/>
    </xf>
    <xf numFmtId="0" fontId="51" fillId="38" borderId="10" xfId="59" applyNumberFormat="1" applyFont="1" applyFill="1" applyBorder="1" applyAlignment="1">
      <alignment horizontal="center" vertical="center" wrapText="1"/>
      <protection/>
    </xf>
    <xf numFmtId="0" fontId="51" fillId="38" borderId="10" xfId="0" applyFont="1" applyFill="1" applyBorder="1" applyAlignment="1">
      <alignment horizontal="center"/>
    </xf>
    <xf numFmtId="164" fontId="51" fillId="38" borderId="10" xfId="44" applyNumberFormat="1" applyFont="1" applyFill="1" applyBorder="1" applyAlignment="1">
      <alignment horizontal="center" vertical="center" wrapText="1"/>
    </xf>
    <xf numFmtId="164" fontId="51" fillId="22" borderId="12" xfId="44" applyNumberFormat="1" applyFont="1" applyFill="1" applyBorder="1" applyAlignment="1">
      <alignment horizontal="center" wrapText="1"/>
    </xf>
    <xf numFmtId="0" fontId="51" fillId="22" borderId="0" xfId="0" applyFont="1" applyFill="1" applyAlignment="1">
      <alignment horizontal="center"/>
    </xf>
    <xf numFmtId="0" fontId="0" fillId="0" borderId="10" xfId="0" applyFont="1" applyBorder="1" applyAlignment="1">
      <alignment/>
    </xf>
    <xf numFmtId="0" fontId="0" fillId="0" borderId="10" xfId="44" applyNumberFormat="1" applyFont="1" applyBorder="1" applyAlignment="1">
      <alignment wrapText="1"/>
    </xf>
    <xf numFmtId="0" fontId="0" fillId="39" borderId="10" xfId="0" applyFont="1" applyFill="1" applyBorder="1" applyAlignment="1">
      <alignment/>
    </xf>
    <xf numFmtId="0" fontId="0" fillId="39" borderId="10" xfId="0" applyFont="1" applyFill="1" applyBorder="1" applyAlignment="1">
      <alignment horizontal="center"/>
    </xf>
    <xf numFmtId="0" fontId="0" fillId="39" borderId="10" xfId="0" applyNumberFormat="1" applyFont="1" applyFill="1" applyBorder="1" applyAlignment="1">
      <alignment/>
    </xf>
    <xf numFmtId="0" fontId="64" fillId="39" borderId="10" xfId="0" applyFont="1" applyFill="1" applyBorder="1" applyAlignment="1">
      <alignment horizontal="right"/>
    </xf>
    <xf numFmtId="164" fontId="64" fillId="39" borderId="10" xfId="44" applyNumberFormat="1" applyFont="1" applyFill="1" applyBorder="1" applyAlignment="1">
      <alignment/>
    </xf>
    <xf numFmtId="0" fontId="64" fillId="39" borderId="10" xfId="0" applyFont="1" applyFill="1" applyBorder="1" applyAlignment="1">
      <alignment horizontal="center"/>
    </xf>
    <xf numFmtId="0" fontId="0" fillId="0" borderId="0" xfId="0" applyNumberFormat="1" applyFont="1" applyAlignment="1">
      <alignment/>
    </xf>
    <xf numFmtId="164" fontId="0" fillId="0" borderId="0" xfId="44" applyNumberFormat="1" applyFont="1" applyAlignment="1">
      <alignment/>
    </xf>
    <xf numFmtId="0" fontId="0" fillId="0" borderId="0" xfId="0" applyFont="1" applyAlignment="1">
      <alignment horizontal="center"/>
    </xf>
    <xf numFmtId="0" fontId="51" fillId="38" borderId="12" xfId="0" applyFont="1" applyFill="1" applyBorder="1" applyAlignment="1">
      <alignment horizontal="center" vertical="center"/>
    </xf>
    <xf numFmtId="0" fontId="51" fillId="38" borderId="12" xfId="0" applyFont="1" applyFill="1" applyBorder="1" applyAlignment="1">
      <alignment horizontal="center"/>
    </xf>
    <xf numFmtId="164" fontId="51" fillId="38" borderId="12" xfId="44" applyNumberFormat="1" applyFont="1" applyFill="1" applyBorder="1" applyAlignment="1" applyProtection="1">
      <alignment horizontal="center" vertical="top" wrapText="1"/>
      <protection locked="0"/>
    </xf>
    <xf numFmtId="0" fontId="0" fillId="0" borderId="10" xfId="0" applyFont="1" applyFill="1" applyBorder="1" applyAlignment="1">
      <alignment horizontal="left"/>
    </xf>
    <xf numFmtId="0" fontId="0" fillId="0" borderId="11" xfId="0" applyFont="1" applyFill="1" applyBorder="1" applyAlignment="1">
      <alignment horizontal="left"/>
    </xf>
    <xf numFmtId="164" fontId="1" fillId="0" borderId="11" xfId="44" applyNumberFormat="1" applyFont="1" applyBorder="1" applyAlignment="1">
      <alignment/>
    </xf>
    <xf numFmtId="164" fontId="0" fillId="0" borderId="11" xfId="44" applyNumberFormat="1" applyFont="1" applyBorder="1" applyAlignment="1">
      <alignment/>
    </xf>
    <xf numFmtId="0" fontId="0" fillId="0" borderId="0" xfId="0" applyFont="1" applyFill="1" applyAlignment="1">
      <alignment horizontal="left"/>
    </xf>
    <xf numFmtId="164" fontId="1" fillId="0" borderId="10" xfId="44" applyNumberFormat="1" applyFont="1" applyBorder="1" applyAlignment="1">
      <alignment/>
    </xf>
    <xf numFmtId="0" fontId="0" fillId="0" borderId="12" xfId="0" applyFont="1" applyFill="1" applyBorder="1" applyAlignment="1">
      <alignment horizontal="left"/>
    </xf>
    <xf numFmtId="0" fontId="0" fillId="0" borderId="12" xfId="0" applyFont="1" applyFill="1" applyBorder="1" applyAlignment="1">
      <alignment horizontal="center"/>
    </xf>
    <xf numFmtId="0" fontId="0" fillId="0" borderId="31" xfId="0" applyFont="1" applyFill="1" applyBorder="1" applyAlignment="1">
      <alignment horizontal="left"/>
    </xf>
    <xf numFmtId="0" fontId="0" fillId="0" borderId="12" xfId="0" applyFont="1" applyFill="1" applyBorder="1" applyAlignment="1">
      <alignment/>
    </xf>
    <xf numFmtId="44" fontId="0" fillId="0" borderId="12" xfId="44" applyNumberFormat="1" applyFont="1" applyFill="1" applyBorder="1" applyAlignment="1">
      <alignment/>
    </xf>
    <xf numFmtId="44" fontId="0" fillId="0" borderId="10" xfId="44" applyNumberFormat="1" applyFont="1" applyFill="1" applyBorder="1" applyAlignment="1">
      <alignment/>
    </xf>
    <xf numFmtId="164" fontId="1" fillId="0" borderId="10" xfId="44" applyNumberFormat="1" applyFont="1" applyFill="1" applyBorder="1" applyAlignment="1">
      <alignment/>
    </xf>
    <xf numFmtId="0" fontId="64" fillId="17" borderId="12" xfId="0" applyFont="1" applyFill="1" applyBorder="1" applyAlignment="1">
      <alignment horizontal="left"/>
    </xf>
    <xf numFmtId="0" fontId="64" fillId="17" borderId="12" xfId="0" applyFont="1" applyFill="1" applyBorder="1" applyAlignment="1">
      <alignment horizontal="center"/>
    </xf>
    <xf numFmtId="0" fontId="64" fillId="17" borderId="31" xfId="0" applyFont="1" applyFill="1" applyBorder="1" applyAlignment="1">
      <alignment horizontal="left"/>
    </xf>
    <xf numFmtId="0" fontId="64" fillId="17" borderId="10" xfId="0" applyFont="1" applyFill="1" applyBorder="1" applyAlignment="1">
      <alignment horizontal="left"/>
    </xf>
    <xf numFmtId="164" fontId="6" fillId="17" borderId="10" xfId="44" applyNumberFormat="1" applyFont="1" applyFill="1" applyBorder="1" applyAlignment="1">
      <alignment/>
    </xf>
    <xf numFmtId="164" fontId="64" fillId="17" borderId="10" xfId="44" applyNumberFormat="1" applyFont="1" applyFill="1" applyBorder="1" applyAlignment="1">
      <alignment/>
    </xf>
    <xf numFmtId="0" fontId="64" fillId="17" borderId="10" xfId="0" applyFont="1" applyFill="1" applyBorder="1" applyAlignment="1">
      <alignment horizontal="center"/>
    </xf>
    <xf numFmtId="0" fontId="0" fillId="0" borderId="31" xfId="0" applyFont="1" applyFill="1" applyBorder="1" applyAlignment="1">
      <alignment horizontal="left" wrapText="1"/>
    </xf>
    <xf numFmtId="164" fontId="64" fillId="39" borderId="10" xfId="0" applyNumberFormat="1" applyFont="1" applyFill="1" applyBorder="1" applyAlignment="1">
      <alignment/>
    </xf>
    <xf numFmtId="164" fontId="0" fillId="0" borderId="0" xfId="44" applyNumberFormat="1" applyFont="1" applyAlignment="1">
      <alignment/>
    </xf>
    <xf numFmtId="0" fontId="51" fillId="38" borderId="10" xfId="59" applyFont="1" applyFill="1" applyBorder="1" applyAlignment="1">
      <alignment horizontal="center" vertical="center" wrapText="1"/>
      <protection/>
    </xf>
    <xf numFmtId="44" fontId="51" fillId="38" borderId="12" xfId="44" applyNumberFormat="1" applyFont="1" applyFill="1" applyBorder="1" applyAlignment="1">
      <alignment horizontal="center" wrapText="1"/>
    </xf>
    <xf numFmtId="44" fontId="51" fillId="22" borderId="12" xfId="44" applyNumberFormat="1" applyFont="1" applyFill="1" applyBorder="1" applyAlignment="1">
      <alignment horizontal="center" wrapText="1"/>
    </xf>
    <xf numFmtId="44" fontId="0" fillId="0" borderId="10" xfId="44" applyNumberFormat="1" applyFont="1" applyBorder="1" applyAlignment="1">
      <alignment/>
    </xf>
    <xf numFmtId="44" fontId="0" fillId="0" borderId="12" xfId="44" applyNumberFormat="1" applyFont="1" applyFill="1" applyBorder="1" applyAlignment="1">
      <alignment/>
    </xf>
    <xf numFmtId="0" fontId="0" fillId="0" borderId="10" xfId="0" applyFont="1" applyFill="1" applyBorder="1" applyAlignment="1">
      <alignment/>
    </xf>
    <xf numFmtId="44" fontId="0" fillId="0" borderId="10" xfId="44" applyNumberFormat="1" applyFont="1" applyFill="1" applyBorder="1" applyAlignment="1">
      <alignment/>
    </xf>
    <xf numFmtId="0" fontId="0" fillId="0" borderId="10" xfId="0" applyFont="1" applyFill="1" applyBorder="1" applyAlignment="1">
      <alignment horizontal="center"/>
    </xf>
    <xf numFmtId="0" fontId="40" fillId="0" borderId="12" xfId="59" applyFont="1" applyFill="1" applyBorder="1" applyAlignment="1">
      <alignment horizontal="left" vertical="center"/>
      <protection/>
    </xf>
    <xf numFmtId="44" fontId="64" fillId="39" borderId="10" xfId="0" applyNumberFormat="1" applyFont="1" applyFill="1" applyBorder="1" applyAlignment="1">
      <alignment/>
    </xf>
    <xf numFmtId="44" fontId="64" fillId="39" borderId="10" xfId="44" applyNumberFormat="1" applyFont="1" applyFill="1" applyBorder="1" applyAlignment="1">
      <alignment/>
    </xf>
    <xf numFmtId="44" fontId="0" fillId="0" borderId="0" xfId="44" applyNumberFormat="1" applyFont="1" applyAlignment="1">
      <alignment/>
    </xf>
    <xf numFmtId="0" fontId="81" fillId="38" borderId="10" xfId="59" applyFont="1" applyFill="1" applyBorder="1" applyAlignment="1" applyProtection="1">
      <alignment horizontal="center" vertical="top"/>
      <protection locked="0"/>
    </xf>
    <xf numFmtId="0" fontId="81" fillId="38" borderId="10" xfId="59" applyFont="1" applyFill="1" applyBorder="1" applyAlignment="1" applyProtection="1">
      <alignment horizontal="center" vertical="top" wrapText="1"/>
      <protection locked="0"/>
    </xf>
    <xf numFmtId="44" fontId="81" fillId="38" borderId="10" xfId="44" applyNumberFormat="1" applyFont="1" applyFill="1" applyBorder="1" applyAlignment="1" applyProtection="1">
      <alignment horizontal="center" vertical="top" wrapText="1"/>
      <protection locked="0"/>
    </xf>
    <xf numFmtId="164" fontId="81" fillId="22" borderId="12" xfId="44" applyNumberFormat="1" applyFont="1" applyFill="1" applyBorder="1" applyAlignment="1">
      <alignment horizontal="center" wrapText="1"/>
    </xf>
    <xf numFmtId="1" fontId="81" fillId="22" borderId="0" xfId="0" applyNumberFormat="1" applyFont="1" applyFill="1" applyAlignment="1">
      <alignment horizontal="center"/>
    </xf>
    <xf numFmtId="0" fontId="66" fillId="0" borderId="0" xfId="0" applyFont="1" applyAlignment="1">
      <alignment horizontal="center"/>
    </xf>
    <xf numFmtId="0" fontId="66" fillId="0" borderId="10" xfId="0" applyFont="1" applyBorder="1" applyAlignment="1">
      <alignment horizontal="center"/>
    </xf>
    <xf numFmtId="14" fontId="66" fillId="0" borderId="10" xfId="0" applyNumberFormat="1" applyFont="1" applyBorder="1" applyAlignment="1">
      <alignment horizontal="center"/>
    </xf>
    <xf numFmtId="164" fontId="66" fillId="0" borderId="10" xfId="44" applyNumberFormat="1" applyFont="1" applyBorder="1" applyAlignment="1">
      <alignment/>
    </xf>
    <xf numFmtId="1" fontId="66" fillId="0" borderId="10" xfId="0" applyNumberFormat="1" applyFont="1" applyBorder="1" applyAlignment="1">
      <alignment horizontal="center"/>
    </xf>
    <xf numFmtId="164" fontId="82" fillId="0" borderId="10" xfId="44" applyNumberFormat="1" applyFont="1" applyFill="1" applyBorder="1" applyAlignment="1">
      <alignment/>
    </xf>
    <xf numFmtId="1" fontId="66" fillId="0" borderId="10" xfId="0" applyNumberFormat="1" applyFont="1" applyFill="1" applyBorder="1" applyAlignment="1">
      <alignment horizontal="center"/>
    </xf>
    <xf numFmtId="0" fontId="66" fillId="0" borderId="10" xfId="0" applyFont="1" applyFill="1" applyBorder="1" applyAlignment="1">
      <alignment horizontal="center"/>
    </xf>
    <xf numFmtId="14" fontId="66" fillId="0" borderId="10" xfId="0" applyNumberFormat="1" applyFont="1" applyFill="1" applyBorder="1" applyAlignment="1">
      <alignment horizontal="center"/>
    </xf>
    <xf numFmtId="0" fontId="66" fillId="39" borderId="10" xfId="0" applyFont="1" applyFill="1" applyBorder="1" applyAlignment="1">
      <alignment/>
    </xf>
    <xf numFmtId="0" fontId="66" fillId="39" borderId="10" xfId="0" applyFont="1" applyFill="1" applyBorder="1" applyAlignment="1">
      <alignment horizontal="center"/>
    </xf>
    <xf numFmtId="0" fontId="82" fillId="39" borderId="10" xfId="0" applyFont="1" applyFill="1" applyBorder="1" applyAlignment="1">
      <alignment horizontal="right"/>
    </xf>
    <xf numFmtId="44" fontId="82" fillId="39" borderId="10" xfId="44" applyNumberFormat="1" applyFont="1" applyFill="1" applyBorder="1" applyAlignment="1">
      <alignment/>
    </xf>
    <xf numFmtId="164" fontId="82" fillId="39" borderId="10" xfId="44" applyNumberFormat="1" applyFont="1" applyFill="1" applyBorder="1" applyAlignment="1">
      <alignment/>
    </xf>
    <xf numFmtId="1" fontId="82" fillId="39" borderId="10" xfId="0" applyNumberFormat="1" applyFont="1" applyFill="1" applyBorder="1" applyAlignment="1">
      <alignment horizontal="center"/>
    </xf>
    <xf numFmtId="0" fontId="66" fillId="0" borderId="0" xfId="0" applyFont="1" applyAlignment="1">
      <alignment wrapText="1"/>
    </xf>
    <xf numFmtId="164" fontId="66" fillId="0" borderId="0" xfId="44" applyNumberFormat="1" applyFont="1" applyAlignment="1">
      <alignment/>
    </xf>
    <xf numFmtId="1" fontId="66" fillId="0" borderId="0" xfId="0" applyNumberFormat="1" applyFont="1" applyAlignment="1">
      <alignment horizontal="center"/>
    </xf>
    <xf numFmtId="0" fontId="51" fillId="38" borderId="26" xfId="0" applyFont="1" applyFill="1" applyBorder="1" applyAlignment="1">
      <alignment horizontal="center"/>
    </xf>
    <xf numFmtId="44" fontId="51" fillId="38" borderId="23" xfId="44" applyFont="1" applyFill="1" applyBorder="1" applyAlignment="1">
      <alignment horizontal="center" wrapText="1"/>
    </xf>
    <xf numFmtId="0" fontId="64" fillId="0" borderId="32" xfId="0" applyFont="1" applyFill="1" applyBorder="1" applyAlignment="1">
      <alignment/>
    </xf>
    <xf numFmtId="44" fontId="0" fillId="0" borderId="33" xfId="44" applyFont="1" applyFill="1" applyBorder="1" applyAlignment="1">
      <alignment/>
    </xf>
    <xf numFmtId="0" fontId="0" fillId="0" borderId="33" xfId="0" applyFont="1" applyFill="1" applyBorder="1" applyAlignment="1">
      <alignment horizontal="center"/>
    </xf>
    <xf numFmtId="44" fontId="0" fillId="0" borderId="34" xfId="44" applyFont="1" applyFill="1" applyBorder="1" applyAlignment="1">
      <alignment/>
    </xf>
    <xf numFmtId="0" fontId="0" fillId="0" borderId="0" xfId="0" applyFont="1" applyFill="1" applyBorder="1" applyAlignment="1">
      <alignment/>
    </xf>
    <xf numFmtId="0" fontId="0" fillId="0" borderId="13" xfId="0" applyFont="1" applyFill="1" applyBorder="1" applyAlignment="1">
      <alignment horizontal="center"/>
    </xf>
    <xf numFmtId="0" fontId="83" fillId="0" borderId="24" xfId="0" applyFont="1" applyFill="1" applyBorder="1" applyAlignment="1">
      <alignment/>
    </xf>
    <xf numFmtId="0" fontId="0" fillId="0" borderId="0" xfId="0" applyFont="1" applyFill="1" applyBorder="1" applyAlignment="1">
      <alignment horizontal="center"/>
    </xf>
    <xf numFmtId="0" fontId="84" fillId="0" borderId="24" xfId="0" applyFont="1" applyFill="1" applyBorder="1" applyAlignment="1">
      <alignment/>
    </xf>
    <xf numFmtId="44" fontId="83" fillId="0" borderId="35" xfId="44" applyFont="1" applyFill="1" applyBorder="1" applyAlignment="1">
      <alignment/>
    </xf>
    <xf numFmtId="0" fontId="83" fillId="0" borderId="32" xfId="0" applyFont="1" applyFill="1" applyBorder="1" applyAlignment="1">
      <alignment/>
    </xf>
    <xf numFmtId="0" fontId="84" fillId="0" borderId="22" xfId="0" applyFont="1" applyFill="1" applyBorder="1" applyAlignment="1">
      <alignment/>
    </xf>
    <xf numFmtId="44" fontId="0" fillId="0" borderId="13" xfId="44" applyFont="1" applyFill="1" applyBorder="1" applyAlignment="1">
      <alignment/>
    </xf>
    <xf numFmtId="44" fontId="0" fillId="0" borderId="33" xfId="44" applyFont="1" applyFill="1" applyBorder="1" applyAlignment="1">
      <alignment wrapText="1"/>
    </xf>
    <xf numFmtId="0" fontId="0" fillId="0" borderId="33" xfId="0" applyFont="1" applyFill="1" applyBorder="1" applyAlignment="1">
      <alignment horizontal="center" wrapText="1"/>
    </xf>
    <xf numFmtId="44" fontId="0" fillId="0" borderId="13" xfId="44" applyFont="1" applyFill="1" applyBorder="1" applyAlignment="1">
      <alignment wrapText="1"/>
    </xf>
    <xf numFmtId="0" fontId="0" fillId="0" borderId="13" xfId="0" applyFont="1" applyFill="1" applyBorder="1" applyAlignment="1">
      <alignment horizontal="center" wrapText="1"/>
    </xf>
    <xf numFmtId="44" fontId="0" fillId="0" borderId="0" xfId="44" applyFont="1" applyFill="1" applyBorder="1" applyAlignment="1">
      <alignment wrapText="1"/>
    </xf>
    <xf numFmtId="0" fontId="0" fillId="0" borderId="0" xfId="0" applyFont="1" applyFill="1" applyBorder="1" applyAlignment="1">
      <alignment horizontal="center" wrapText="1"/>
    </xf>
    <xf numFmtId="0" fontId="84" fillId="0" borderId="24" xfId="0" applyFont="1" applyFill="1" applyBorder="1" applyAlignment="1" quotePrefix="1">
      <alignment/>
    </xf>
    <xf numFmtId="0" fontId="83" fillId="0" borderId="32" xfId="0" applyFont="1" applyFill="1" applyBorder="1" applyAlignment="1" quotePrefix="1">
      <alignment/>
    </xf>
    <xf numFmtId="0" fontId="84" fillId="0" borderId="22" xfId="0" applyFont="1" applyFill="1" applyBorder="1" applyAlignment="1" quotePrefix="1">
      <alignment/>
    </xf>
    <xf numFmtId="0" fontId="83" fillId="0" borderId="24" xfId="0" applyFont="1" applyFill="1" applyBorder="1" applyAlignment="1" quotePrefix="1">
      <alignment/>
    </xf>
    <xf numFmtId="44" fontId="64" fillId="0" borderId="0" xfId="44" applyFont="1" applyFill="1" applyBorder="1" applyAlignment="1">
      <alignment wrapText="1"/>
    </xf>
    <xf numFmtId="0" fontId="64" fillId="0" borderId="0" xfId="0" applyFont="1" applyFill="1" applyBorder="1" applyAlignment="1">
      <alignment horizontal="center" wrapText="1"/>
    </xf>
    <xf numFmtId="0" fontId="84" fillId="0" borderId="22" xfId="0" applyFont="1" applyFill="1" applyBorder="1" applyAlignment="1">
      <alignment wrapText="1"/>
    </xf>
    <xf numFmtId="0" fontId="64" fillId="15" borderId="11" xfId="0" applyFont="1" applyFill="1" applyBorder="1" applyAlignment="1">
      <alignment/>
    </xf>
    <xf numFmtId="44" fontId="64" fillId="15" borderId="11" xfId="44" applyFont="1" applyFill="1" applyBorder="1" applyAlignment="1">
      <alignment/>
    </xf>
    <xf numFmtId="0" fontId="64" fillId="15" borderId="11" xfId="0" applyFont="1" applyFill="1" applyBorder="1" applyAlignment="1">
      <alignment horizontal="center"/>
    </xf>
    <xf numFmtId="44" fontId="0" fillId="15" borderId="11" xfId="44" applyFont="1" applyFill="1" applyBorder="1" applyAlignment="1">
      <alignment/>
    </xf>
    <xf numFmtId="0" fontId="64" fillId="34" borderId="10" xfId="0" applyFont="1" applyFill="1" applyBorder="1" applyAlignment="1">
      <alignment wrapText="1"/>
    </xf>
    <xf numFmtId="44" fontId="64" fillId="34" borderId="10" xfId="44" applyFont="1" applyFill="1" applyBorder="1" applyAlignment="1">
      <alignment/>
    </xf>
    <xf numFmtId="0" fontId="64" fillId="34" borderId="10" xfId="0" applyFont="1" applyFill="1" applyBorder="1" applyAlignment="1">
      <alignment horizontal="center"/>
    </xf>
    <xf numFmtId="44" fontId="0" fillId="34" borderId="10" xfId="44" applyFont="1" applyFill="1" applyBorder="1" applyAlignment="1">
      <alignment/>
    </xf>
    <xf numFmtId="0" fontId="64" fillId="14" borderId="10" xfId="0" applyFont="1" applyFill="1" applyBorder="1" applyAlignment="1">
      <alignment/>
    </xf>
    <xf numFmtId="44" fontId="64" fillId="14" borderId="10" xfId="44" applyFont="1" applyFill="1" applyBorder="1" applyAlignment="1">
      <alignment/>
    </xf>
    <xf numFmtId="0" fontId="64" fillId="14" borderId="10" xfId="0" applyFont="1" applyFill="1" applyBorder="1" applyAlignment="1">
      <alignment horizontal="center"/>
    </xf>
    <xf numFmtId="0" fontId="51" fillId="38" borderId="11" xfId="59" applyFont="1" applyFill="1" applyBorder="1" applyAlignment="1" applyProtection="1">
      <alignment horizontal="center" vertical="top" wrapText="1"/>
      <protection locked="0"/>
    </xf>
    <xf numFmtId="0" fontId="51" fillId="38" borderId="36" xfId="59" applyFont="1" applyFill="1" applyBorder="1" applyAlignment="1" applyProtection="1">
      <alignment horizontal="center" vertical="top" wrapText="1"/>
      <protection locked="0"/>
    </xf>
    <xf numFmtId="1" fontId="51" fillId="22" borderId="0" xfId="0" applyNumberFormat="1" applyFont="1" applyFill="1" applyAlignment="1">
      <alignment horizontal="center"/>
    </xf>
    <xf numFmtId="0" fontId="0" fillId="0" borderId="10" xfId="0" applyFont="1" applyFill="1" applyBorder="1" applyAlignment="1">
      <alignment wrapText="1"/>
    </xf>
    <xf numFmtId="164" fontId="0" fillId="0" borderId="10" xfId="44" applyNumberFormat="1" applyFont="1" applyFill="1" applyBorder="1" applyAlignment="1">
      <alignment horizontal="right"/>
    </xf>
    <xf numFmtId="6" fontId="40" fillId="0" borderId="10" xfId="60" applyNumberFormat="1" applyFont="1" applyFill="1" applyBorder="1" applyAlignment="1">
      <alignment horizontal="center"/>
      <protection/>
    </xf>
    <xf numFmtId="165" fontId="40" fillId="0" borderId="10" xfId="60" applyNumberFormat="1" applyFont="1" applyFill="1" applyBorder="1" applyAlignment="1">
      <alignment horizontal="center"/>
      <protection/>
    </xf>
    <xf numFmtId="0" fontId="40" fillId="0" borderId="10" xfId="60" applyFont="1" applyFill="1" applyBorder="1" applyAlignment="1">
      <alignment wrapText="1"/>
      <protection/>
    </xf>
    <xf numFmtId="164" fontId="0" fillId="0" borderId="10" xfId="44" applyNumberFormat="1" applyFont="1" applyFill="1" applyBorder="1" applyAlignment="1">
      <alignment horizontal="left" indent="2"/>
    </xf>
    <xf numFmtId="1" fontId="0" fillId="0" borderId="10" xfId="0" applyNumberFormat="1" applyFont="1" applyBorder="1" applyAlignment="1">
      <alignment horizontal="center"/>
    </xf>
    <xf numFmtId="164" fontId="0" fillId="0" borderId="10" xfId="44" applyNumberFormat="1" applyFont="1" applyFill="1" applyBorder="1" applyAlignment="1">
      <alignment/>
    </xf>
    <xf numFmtId="1" fontId="0" fillId="0" borderId="10" xfId="0" applyNumberFormat="1" applyFont="1" applyFill="1" applyBorder="1" applyAlignment="1">
      <alignment horizontal="center"/>
    </xf>
    <xf numFmtId="0" fontId="0" fillId="0" borderId="12" xfId="0" applyFont="1" applyFill="1" applyBorder="1" applyAlignment="1">
      <alignment wrapText="1"/>
    </xf>
    <xf numFmtId="164" fontId="0" fillId="0" borderId="12" xfId="44" applyNumberFormat="1" applyFont="1" applyFill="1" applyBorder="1" applyAlignment="1">
      <alignment horizontal="right"/>
    </xf>
    <xf numFmtId="6" fontId="40" fillId="0" borderId="12" xfId="60" applyNumberFormat="1" applyFont="1" applyFill="1" applyBorder="1" applyAlignment="1">
      <alignment horizontal="center"/>
      <protection/>
    </xf>
    <xf numFmtId="165" fontId="40" fillId="0" borderId="12" xfId="60" applyNumberFormat="1" applyFont="1" applyFill="1" applyBorder="1" applyAlignment="1">
      <alignment horizontal="center"/>
      <protection/>
    </xf>
    <xf numFmtId="164" fontId="0" fillId="0" borderId="12" xfId="44" applyNumberFormat="1" applyFont="1" applyFill="1" applyBorder="1" applyAlignment="1">
      <alignment horizontal="left" indent="2"/>
    </xf>
    <xf numFmtId="164" fontId="0" fillId="0" borderId="12" xfId="44" applyNumberFormat="1" applyFont="1" applyFill="1" applyBorder="1" applyAlignment="1">
      <alignment/>
    </xf>
    <xf numFmtId="1" fontId="0" fillId="0" borderId="12" xfId="0" applyNumberFormat="1" applyFont="1" applyFill="1" applyBorder="1" applyAlignment="1">
      <alignment horizontal="center"/>
    </xf>
    <xf numFmtId="14" fontId="0" fillId="0" borderId="10" xfId="0" applyNumberFormat="1" applyFont="1" applyBorder="1" applyAlignment="1">
      <alignment horizontal="center"/>
    </xf>
    <xf numFmtId="14" fontId="0" fillId="0" borderId="10" xfId="0" applyNumberFormat="1" applyFont="1" applyFill="1" applyBorder="1" applyAlignment="1">
      <alignment horizontal="center"/>
    </xf>
    <xf numFmtId="0" fontId="40" fillId="0" borderId="10" xfId="0" applyFont="1" applyFill="1" applyBorder="1" applyAlignment="1">
      <alignment horizontal="left" vertical="top"/>
    </xf>
    <xf numFmtId="164" fontId="0" fillId="0" borderId="10" xfId="44" applyNumberFormat="1" applyFont="1" applyFill="1" applyBorder="1" applyAlignment="1">
      <alignment horizontal="center"/>
    </xf>
    <xf numFmtId="164" fontId="0" fillId="0" borderId="12" xfId="44" applyNumberFormat="1" applyFont="1" applyFill="1" applyBorder="1" applyAlignment="1">
      <alignment horizontal="center"/>
    </xf>
    <xf numFmtId="6" fontId="40" fillId="0" borderId="10" xfId="60" applyNumberFormat="1" applyFont="1" applyFill="1" applyBorder="1" applyAlignment="1">
      <alignment horizontal="center" wrapText="1"/>
      <protection/>
    </xf>
    <xf numFmtId="0" fontId="0" fillId="0" borderId="10" xfId="60" applyFont="1" applyFill="1" applyBorder="1" applyAlignment="1">
      <alignment wrapText="1"/>
      <protection/>
    </xf>
    <xf numFmtId="0" fontId="0" fillId="0" borderId="10" xfId="0" applyFont="1" applyBorder="1" applyAlignment="1">
      <alignment wrapText="1"/>
    </xf>
    <xf numFmtId="1" fontId="64" fillId="39" borderId="10" xfId="0" applyNumberFormat="1" applyFont="1" applyFill="1" applyBorder="1" applyAlignment="1">
      <alignment horizontal="center"/>
    </xf>
    <xf numFmtId="0" fontId="51" fillId="0" borderId="0" xfId="0" applyFont="1" applyAlignment="1">
      <alignment/>
    </xf>
    <xf numFmtId="1" fontId="0" fillId="0" borderId="0" xfId="0" applyNumberFormat="1" applyFont="1" applyAlignment="1">
      <alignment horizontal="center"/>
    </xf>
    <xf numFmtId="14" fontId="0" fillId="0" borderId="0" xfId="0" applyNumberFormat="1" applyFont="1" applyAlignment="1">
      <alignment/>
    </xf>
    <xf numFmtId="0" fontId="51" fillId="38" borderId="25" xfId="59" applyFont="1" applyFill="1" applyBorder="1" applyAlignment="1" applyProtection="1">
      <alignment horizontal="center" vertical="top" wrapText="1"/>
      <protection locked="0"/>
    </xf>
    <xf numFmtId="164" fontId="51" fillId="38" borderId="25" xfId="44" applyNumberFormat="1" applyFont="1" applyFill="1" applyBorder="1" applyAlignment="1" applyProtection="1">
      <alignment horizontal="center" vertical="top" wrapText="1"/>
      <protection locked="0"/>
    </xf>
    <xf numFmtId="178" fontId="51" fillId="38" borderId="25" xfId="44" applyNumberFormat="1" applyFont="1" applyFill="1" applyBorder="1" applyAlignment="1" applyProtection="1">
      <alignment horizontal="center" vertical="top" wrapText="1"/>
      <protection locked="0"/>
    </xf>
    <xf numFmtId="0" fontId="0" fillId="0" borderId="10" xfId="0" applyFont="1" applyBorder="1" applyAlignment="1">
      <alignment horizontal="center" wrapText="1"/>
    </xf>
    <xf numFmtId="164" fontId="0" fillId="0" borderId="10" xfId="0" applyNumberFormat="1" applyFont="1" applyBorder="1" applyAlignment="1">
      <alignment/>
    </xf>
    <xf numFmtId="14" fontId="0" fillId="0" borderId="10" xfId="0" applyNumberFormat="1" applyFont="1" applyBorder="1" applyAlignment="1">
      <alignment horizontal="center" wrapText="1"/>
    </xf>
    <xf numFmtId="0" fontId="0" fillId="0" borderId="15" xfId="0" applyFont="1" applyFill="1" applyBorder="1" applyAlignment="1">
      <alignment/>
    </xf>
    <xf numFmtId="164" fontId="0" fillId="39" borderId="10" xfId="44" applyNumberFormat="1" applyFont="1" applyFill="1" applyBorder="1" applyAlignment="1">
      <alignment/>
    </xf>
    <xf numFmtId="164" fontId="0" fillId="39" borderId="10" xfId="0" applyNumberFormat="1" applyFont="1" applyFill="1" applyBorder="1" applyAlignment="1">
      <alignment/>
    </xf>
    <xf numFmtId="164" fontId="0" fillId="0" borderId="0" xfId="0" applyNumberFormat="1" applyFont="1" applyAlignment="1">
      <alignment/>
    </xf>
    <xf numFmtId="0" fontId="64" fillId="35" borderId="21" xfId="0" applyFont="1" applyFill="1" applyBorder="1" applyAlignment="1">
      <alignment horizontal="right"/>
    </xf>
    <xf numFmtId="164" fontId="64" fillId="35" borderId="19" xfId="0" applyNumberFormat="1" applyFont="1" applyFill="1" applyBorder="1" applyAlignment="1">
      <alignment/>
    </xf>
    <xf numFmtId="44" fontId="51" fillId="22" borderId="12" xfId="44" applyFont="1" applyFill="1" applyBorder="1" applyAlignment="1">
      <alignment horizontal="center" wrapText="1"/>
    </xf>
    <xf numFmtId="37" fontId="51" fillId="22" borderId="0" xfId="44" applyNumberFormat="1" applyFont="1" applyFill="1" applyAlignment="1">
      <alignment horizontal="center"/>
    </xf>
    <xf numFmtId="44" fontId="0" fillId="35" borderId="37" xfId="44" applyFont="1" applyFill="1" applyBorder="1" applyAlignment="1">
      <alignment/>
    </xf>
    <xf numFmtId="37" fontId="0" fillId="35" borderId="31" xfId="44" applyNumberFormat="1" applyFont="1" applyFill="1" applyBorder="1" applyAlignment="1">
      <alignment horizontal="center"/>
    </xf>
    <xf numFmtId="0" fontId="40" fillId="0" borderId="0" xfId="0" applyFont="1" applyFill="1" applyAlignment="1">
      <alignment/>
    </xf>
    <xf numFmtId="0" fontId="0" fillId="0" borderId="12" xfId="0" applyFont="1" applyBorder="1" applyAlignment="1">
      <alignment horizontal="center" wrapText="1"/>
    </xf>
    <xf numFmtId="0" fontId="0" fillId="0" borderId="12" xfId="0" applyFont="1" applyBorder="1" applyAlignment="1">
      <alignment wrapText="1"/>
    </xf>
    <xf numFmtId="164" fontId="40" fillId="0" borderId="12" xfId="44" applyNumberFormat="1" applyFont="1" applyFill="1" applyBorder="1" applyAlignment="1">
      <alignment/>
    </xf>
    <xf numFmtId="37" fontId="0" fillId="0" borderId="10" xfId="44" applyNumberFormat="1" applyFont="1" applyBorder="1" applyAlignment="1">
      <alignment horizontal="center"/>
    </xf>
    <xf numFmtId="14" fontId="0" fillId="0" borderId="12" xfId="0" applyNumberFormat="1" applyFont="1" applyBorder="1" applyAlignment="1">
      <alignment horizontal="center"/>
    </xf>
    <xf numFmtId="44" fontId="40" fillId="0" borderId="12" xfId="44" applyNumberFormat="1" applyFont="1" applyFill="1" applyBorder="1" applyAlignment="1">
      <alignment/>
    </xf>
    <xf numFmtId="44" fontId="0" fillId="0" borderId="31" xfId="44" applyFont="1" applyBorder="1" applyAlignment="1">
      <alignment/>
    </xf>
    <xf numFmtId="44" fontId="0" fillId="0" borderId="12" xfId="44" applyNumberFormat="1" applyFont="1" applyFill="1" applyBorder="1" applyAlignment="1">
      <alignment horizontal="right"/>
    </xf>
    <xf numFmtId="164" fontId="40" fillId="0" borderId="10" xfId="44" applyNumberFormat="1" applyFont="1" applyFill="1" applyBorder="1" applyAlignment="1">
      <alignment/>
    </xf>
    <xf numFmtId="164" fontId="64" fillId="39" borderId="10" xfId="0" applyNumberFormat="1" applyFont="1" applyFill="1" applyBorder="1" applyAlignment="1">
      <alignment horizontal="right"/>
    </xf>
    <xf numFmtId="37" fontId="64" fillId="39" borderId="10" xfId="44" applyNumberFormat="1" applyFont="1" applyFill="1" applyBorder="1" applyAlignment="1">
      <alignment horizontal="center"/>
    </xf>
    <xf numFmtId="37" fontId="0" fillId="0" borderId="0" xfId="44" applyNumberFormat="1" applyFont="1" applyAlignment="1">
      <alignment horizontal="center"/>
    </xf>
    <xf numFmtId="14" fontId="0" fillId="0" borderId="10" xfId="0" applyNumberFormat="1" applyFont="1" applyBorder="1" applyAlignment="1">
      <alignment/>
    </xf>
    <xf numFmtId="44" fontId="0" fillId="0" borderId="12" xfId="44" applyFont="1" applyFill="1" applyBorder="1" applyAlignment="1">
      <alignment/>
    </xf>
    <xf numFmtId="44" fontId="51" fillId="38" borderId="25" xfId="44" applyFont="1" applyFill="1" applyBorder="1" applyAlignment="1" applyProtection="1">
      <alignment horizontal="center" vertical="top" wrapText="1"/>
      <protection locked="0"/>
    </xf>
    <xf numFmtId="164" fontId="0" fillId="0" borderId="10" xfId="0" applyNumberFormat="1" applyFont="1" applyFill="1" applyBorder="1" applyAlignment="1">
      <alignment/>
    </xf>
    <xf numFmtId="14" fontId="0" fillId="0" borderId="10" xfId="0" applyNumberFormat="1" applyFont="1" applyFill="1" applyBorder="1" applyAlignment="1">
      <alignment/>
    </xf>
    <xf numFmtId="44" fontId="64" fillId="39" borderId="10" xfId="44" applyFont="1" applyFill="1" applyBorder="1" applyAlignment="1">
      <alignment/>
    </xf>
    <xf numFmtId="44" fontId="64" fillId="35" borderId="19" xfId="44" applyFont="1" applyFill="1" applyBorder="1" applyAlignment="1">
      <alignment/>
    </xf>
    <xf numFmtId="0" fontId="0" fillId="0" borderId="38" xfId="0" applyFont="1" applyFill="1" applyBorder="1" applyAlignment="1">
      <alignment vertical="top"/>
    </xf>
    <xf numFmtId="0" fontId="0" fillId="0" borderId="10" xfId="0" applyFont="1" applyFill="1" applyBorder="1" applyAlignment="1">
      <alignment vertical="top" wrapText="1"/>
    </xf>
    <xf numFmtId="182" fontId="0" fillId="0" borderId="17" xfId="0" applyNumberFormat="1" applyFont="1" applyFill="1" applyBorder="1" applyAlignment="1">
      <alignment horizontal="right" vertical="top"/>
    </xf>
    <xf numFmtId="0" fontId="0" fillId="0" borderId="31" xfId="0" applyFont="1" applyFill="1" applyBorder="1" applyAlignment="1">
      <alignment vertical="top"/>
    </xf>
    <xf numFmtId="44" fontId="0" fillId="0" borderId="10" xfId="44" applyNumberFormat="1" applyFont="1" applyFill="1" applyBorder="1" applyAlignment="1">
      <alignment horizontal="right"/>
    </xf>
    <xf numFmtId="164" fontId="51" fillId="22" borderId="10" xfId="44" applyNumberFormat="1" applyFont="1" applyFill="1" applyBorder="1" applyAlignment="1">
      <alignment horizontal="center" wrapText="1"/>
    </xf>
    <xf numFmtId="0" fontId="51" fillId="22" borderId="10" xfId="0" applyFont="1" applyFill="1" applyBorder="1" applyAlignment="1">
      <alignment horizontal="center"/>
    </xf>
    <xf numFmtId="44" fontId="0" fillId="0" borderId="12" xfId="0" applyNumberFormat="1" applyFont="1" applyFill="1" applyBorder="1" applyAlignment="1">
      <alignment/>
    </xf>
    <xf numFmtId="14" fontId="0" fillId="0" borderId="12" xfId="0" applyNumberFormat="1" applyFont="1" applyFill="1" applyBorder="1" applyAlignment="1">
      <alignment horizontal="center"/>
    </xf>
    <xf numFmtId="0" fontId="0" fillId="0" borderId="12" xfId="0" applyFont="1" applyFill="1" applyBorder="1" applyAlignment="1">
      <alignment horizontal="center"/>
    </xf>
    <xf numFmtId="0" fontId="0" fillId="33" borderId="12" xfId="0" applyFont="1" applyFill="1" applyBorder="1" applyAlignment="1">
      <alignment/>
    </xf>
    <xf numFmtId="0" fontId="0" fillId="33" borderId="12" xfId="0" applyFont="1" applyFill="1" applyBorder="1" applyAlignment="1">
      <alignment wrapText="1"/>
    </xf>
    <xf numFmtId="164" fontId="0" fillId="33" borderId="12" xfId="44" applyNumberFormat="1" applyFont="1" applyFill="1" applyBorder="1" applyAlignment="1">
      <alignment/>
    </xf>
    <xf numFmtId="0" fontId="0" fillId="33" borderId="12" xfId="0" applyFont="1" applyFill="1" applyBorder="1" applyAlignment="1">
      <alignment horizontal="center"/>
    </xf>
    <xf numFmtId="44" fontId="0" fillId="33" borderId="12" xfId="0" applyNumberFormat="1" applyFont="1" applyFill="1" applyBorder="1" applyAlignment="1">
      <alignment/>
    </xf>
    <xf numFmtId="14" fontId="0" fillId="33" borderId="12" xfId="0" applyNumberFormat="1" applyFont="1" applyFill="1" applyBorder="1" applyAlignment="1">
      <alignment horizontal="center"/>
    </xf>
    <xf numFmtId="0" fontId="0" fillId="33" borderId="0" xfId="0" applyFont="1" applyFill="1" applyAlignment="1">
      <alignment/>
    </xf>
    <xf numFmtId="0" fontId="0" fillId="0" borderId="12" xfId="0" applyFont="1" applyFill="1" applyBorder="1" applyAlignment="1">
      <alignment/>
    </xf>
    <xf numFmtId="164" fontId="0" fillId="0" borderId="12" xfId="44" applyNumberFormat="1" applyFont="1" applyBorder="1" applyAlignment="1">
      <alignment/>
    </xf>
    <xf numFmtId="0" fontId="0" fillId="0" borderId="12" xfId="0" applyFont="1" applyBorder="1" applyAlignment="1">
      <alignment horizontal="center"/>
    </xf>
    <xf numFmtId="14" fontId="0" fillId="0" borderId="12" xfId="0" applyNumberFormat="1" applyFont="1" applyFill="1" applyBorder="1" applyAlignment="1">
      <alignment horizontal="center" wrapText="1"/>
    </xf>
    <xf numFmtId="0" fontId="0" fillId="0" borderId="12" xfId="0" applyFont="1" applyFill="1" applyBorder="1" applyAlignment="1">
      <alignment horizontal="center" wrapText="1"/>
    </xf>
    <xf numFmtId="44" fontId="0" fillId="0" borderId="12" xfId="44" applyNumberFormat="1" applyFont="1" applyFill="1" applyBorder="1" applyAlignment="1">
      <alignment horizontal="center"/>
    </xf>
    <xf numFmtId="44" fontId="0" fillId="0" borderId="12" xfId="44" applyNumberFormat="1" applyFont="1" applyBorder="1" applyAlignment="1">
      <alignment/>
    </xf>
    <xf numFmtId="0" fontId="0" fillId="0" borderId="12" xfId="0" applyFont="1" applyBorder="1" applyAlignment="1">
      <alignment/>
    </xf>
    <xf numFmtId="0" fontId="0" fillId="0" borderId="0" xfId="0" applyFont="1" applyFill="1" applyBorder="1" applyAlignment="1">
      <alignment/>
    </xf>
    <xf numFmtId="164" fontId="51" fillId="35" borderId="25" xfId="44" applyNumberFormat="1" applyFont="1" applyFill="1" applyBorder="1" applyAlignment="1" applyProtection="1">
      <alignment horizontal="center" vertical="top" wrapText="1"/>
      <protection locked="0"/>
    </xf>
    <xf numFmtId="164" fontId="0" fillId="35" borderId="10" xfId="44" applyNumberFormat="1" applyFont="1" applyFill="1" applyBorder="1" applyAlignment="1">
      <alignment/>
    </xf>
    <xf numFmtId="0" fontId="0" fillId="35" borderId="12" xfId="0" applyFont="1" applyFill="1" applyBorder="1" applyAlignment="1">
      <alignment/>
    </xf>
    <xf numFmtId="164" fontId="64" fillId="35" borderId="10" xfId="0" applyNumberFormat="1" applyFont="1" applyFill="1" applyBorder="1" applyAlignment="1">
      <alignment/>
    </xf>
    <xf numFmtId="0" fontId="0" fillId="35" borderId="0" xfId="0" applyFont="1" applyFill="1" applyAlignment="1">
      <alignment/>
    </xf>
    <xf numFmtId="0" fontId="0" fillId="35" borderId="10" xfId="0" applyFont="1" applyFill="1" applyBorder="1" applyAlignment="1">
      <alignment/>
    </xf>
    <xf numFmtId="0" fontId="51" fillId="35" borderId="25" xfId="59" applyFont="1" applyFill="1" applyBorder="1" applyAlignment="1" applyProtection="1">
      <alignment horizontal="center" vertical="top" wrapText="1"/>
      <protection locked="0"/>
    </xf>
    <xf numFmtId="0" fontId="38" fillId="35" borderId="37" xfId="0" applyFont="1" applyFill="1" applyBorder="1" applyAlignment="1">
      <alignment horizontal="center" wrapText="1"/>
    </xf>
    <xf numFmtId="164" fontId="40" fillId="35" borderId="12" xfId="44" applyNumberFormat="1" applyFont="1" applyFill="1" applyBorder="1" applyAlignment="1">
      <alignment/>
    </xf>
    <xf numFmtId="164" fontId="40" fillId="35" borderId="39" xfId="44" applyNumberFormat="1" applyFont="1" applyFill="1" applyBorder="1" applyAlignment="1">
      <alignment/>
    </xf>
    <xf numFmtId="164" fontId="40" fillId="35" borderId="31" xfId="44" applyNumberFormat="1" applyFont="1" applyFill="1" applyBorder="1" applyAlignment="1">
      <alignment/>
    </xf>
    <xf numFmtId="164" fontId="64" fillId="35" borderId="10" xfId="0" applyNumberFormat="1" applyFont="1" applyFill="1" applyBorder="1" applyAlignment="1">
      <alignment horizontal="right"/>
    </xf>
    <xf numFmtId="164" fontId="0" fillId="35" borderId="10" xfId="44" applyNumberFormat="1" applyFont="1" applyFill="1" applyBorder="1" applyAlignment="1">
      <alignment horizontal="left" indent="2"/>
    </xf>
    <xf numFmtId="164" fontId="0" fillId="35" borderId="12" xfId="44" applyNumberFormat="1" applyFont="1" applyFill="1" applyBorder="1" applyAlignment="1">
      <alignment horizontal="left" indent="2"/>
    </xf>
    <xf numFmtId="164" fontId="64" fillId="35" borderId="10" xfId="44" applyNumberFormat="1" applyFont="1" applyFill="1" applyBorder="1" applyAlignment="1">
      <alignment/>
    </xf>
    <xf numFmtId="0" fontId="85" fillId="0" borderId="24" xfId="0" applyFont="1" applyFill="1" applyBorder="1" applyAlignment="1">
      <alignment/>
    </xf>
    <xf numFmtId="0" fontId="86" fillId="0" borderId="24" xfId="0" applyFont="1" applyFill="1" applyBorder="1" applyAlignment="1">
      <alignment/>
    </xf>
    <xf numFmtId="164" fontId="81" fillId="35" borderId="12" xfId="44" applyNumberFormat="1" applyFont="1" applyFill="1" applyBorder="1" applyAlignment="1" applyProtection="1">
      <alignment horizontal="center" vertical="top" wrapText="1"/>
      <protection locked="0"/>
    </xf>
    <xf numFmtId="164" fontId="66" fillId="35" borderId="10" xfId="44" applyNumberFormat="1" applyFont="1" applyFill="1" applyBorder="1" applyAlignment="1">
      <alignment/>
    </xf>
    <xf numFmtId="164" fontId="82" fillId="35" borderId="10" xfId="44" applyNumberFormat="1" applyFont="1" applyFill="1" applyBorder="1" applyAlignment="1">
      <alignment/>
    </xf>
    <xf numFmtId="164" fontId="66" fillId="35" borderId="0" xfId="44" applyNumberFormat="1" applyFont="1" applyFill="1" applyAlignment="1">
      <alignment/>
    </xf>
    <xf numFmtId="164" fontId="51" fillId="35" borderId="12" xfId="44" applyNumberFormat="1" applyFont="1" applyFill="1" applyBorder="1" applyAlignment="1">
      <alignment horizontal="center"/>
    </xf>
    <xf numFmtId="164" fontId="0" fillId="35" borderId="0" xfId="44" applyNumberFormat="1" applyFont="1" applyFill="1" applyAlignment="1">
      <alignment/>
    </xf>
    <xf numFmtId="164" fontId="51" fillId="35" borderId="12" xfId="44" applyNumberFormat="1" applyFont="1" applyFill="1" applyBorder="1" applyAlignment="1" applyProtection="1">
      <alignment horizontal="center" vertical="top" wrapText="1"/>
      <protection locked="0"/>
    </xf>
    <xf numFmtId="164" fontId="1" fillId="35" borderId="11" xfId="44" applyNumberFormat="1" applyFont="1" applyFill="1" applyBorder="1" applyAlignment="1">
      <alignment/>
    </xf>
    <xf numFmtId="164" fontId="1" fillId="35" borderId="10" xfId="44" applyNumberFormat="1" applyFont="1" applyFill="1" applyBorder="1" applyAlignment="1">
      <alignment/>
    </xf>
    <xf numFmtId="164" fontId="6" fillId="35" borderId="10" xfId="44" applyNumberFormat="1" applyFont="1" applyFill="1" applyBorder="1" applyAlignment="1">
      <alignment/>
    </xf>
    <xf numFmtId="164" fontId="0" fillId="35" borderId="10" xfId="44" applyNumberFormat="1" applyFont="1" applyFill="1" applyBorder="1" applyAlignment="1">
      <alignment/>
    </xf>
    <xf numFmtId="164" fontId="0" fillId="35" borderId="0" xfId="44" applyNumberFormat="1" applyFont="1" applyFill="1" applyAlignment="1">
      <alignment/>
    </xf>
    <xf numFmtId="164" fontId="51" fillId="35" borderId="12" xfId="44" applyNumberFormat="1" applyFont="1" applyFill="1" applyBorder="1" applyAlignment="1">
      <alignment horizontal="center" vertical="center" wrapText="1"/>
    </xf>
    <xf numFmtId="0" fontId="66" fillId="36" borderId="10" xfId="0" applyFont="1" applyFill="1" applyBorder="1" applyAlignment="1">
      <alignment/>
    </xf>
    <xf numFmtId="0" fontId="66" fillId="36" borderId="0" xfId="0" applyFont="1" applyFill="1" applyAlignment="1">
      <alignment/>
    </xf>
    <xf numFmtId="44" fontId="0" fillId="0" borderId="0" xfId="44" applyFont="1" applyFill="1" applyBorder="1" applyAlignment="1">
      <alignment/>
    </xf>
    <xf numFmtId="14" fontId="0" fillId="0" borderId="11" xfId="0" applyNumberFormat="1" applyFont="1" applyBorder="1" applyAlignment="1">
      <alignment horizontal="center" vertical="top"/>
    </xf>
    <xf numFmtId="14" fontId="0" fillId="0" borderId="11" xfId="0" applyNumberFormat="1" applyFont="1" applyFill="1" applyBorder="1" applyAlignment="1">
      <alignment horizontal="center"/>
    </xf>
    <xf numFmtId="0" fontId="64" fillId="0" borderId="24" xfId="0" applyFont="1" applyFill="1" applyBorder="1" applyAlignment="1">
      <alignment/>
    </xf>
    <xf numFmtId="44" fontId="0" fillId="0" borderId="35" xfId="44" applyFont="1" applyFill="1" applyBorder="1" applyAlignment="1">
      <alignment/>
    </xf>
    <xf numFmtId="44" fontId="0" fillId="0" borderId="13" xfId="44" applyFont="1" applyFill="1" applyBorder="1" applyAlignment="1">
      <alignment/>
    </xf>
    <xf numFmtId="44" fontId="0" fillId="0" borderId="33" xfId="44" applyFont="1" applyFill="1" applyBorder="1" applyAlignment="1">
      <alignment/>
    </xf>
    <xf numFmtId="44" fontId="0" fillId="0" borderId="0" xfId="44" applyFont="1" applyFill="1" applyBorder="1" applyAlignment="1">
      <alignment/>
    </xf>
    <xf numFmtId="44" fontId="0" fillId="0" borderId="34" xfId="44" applyFont="1" applyFill="1" applyBorder="1" applyAlignment="1">
      <alignment/>
    </xf>
    <xf numFmtId="44" fontId="83" fillId="0" borderId="20" xfId="44" applyFont="1" applyFill="1" applyBorder="1" applyAlignment="1">
      <alignment/>
    </xf>
    <xf numFmtId="44" fontId="0" fillId="0" borderId="34" xfId="44" applyFont="1" applyFill="1" applyBorder="1" applyAlignment="1">
      <alignment wrapText="1"/>
    </xf>
    <xf numFmtId="44" fontId="83" fillId="0" borderId="20" xfId="44" applyFont="1" applyFill="1" applyBorder="1" applyAlignment="1">
      <alignment wrapText="1"/>
    </xf>
    <xf numFmtId="44" fontId="83" fillId="0" borderId="35" xfId="44" applyFont="1" applyFill="1" applyBorder="1" applyAlignment="1">
      <alignment wrapText="1"/>
    </xf>
    <xf numFmtId="44" fontId="83" fillId="0" borderId="34" xfId="44" applyFont="1" applyFill="1" applyBorder="1" applyAlignment="1">
      <alignment wrapText="1"/>
    </xf>
    <xf numFmtId="44" fontId="0" fillId="0" borderId="35" xfId="44" applyFont="1" applyFill="1" applyBorder="1" applyAlignment="1">
      <alignment wrapText="1"/>
    </xf>
    <xf numFmtId="44" fontId="80" fillId="0" borderId="35" xfId="44" applyFont="1" applyFill="1" applyBorder="1" applyAlignment="1">
      <alignment wrapText="1"/>
    </xf>
    <xf numFmtId="44" fontId="80" fillId="0" borderId="20" xfId="44" applyFont="1" applyFill="1" applyBorder="1" applyAlignment="1">
      <alignment wrapText="1"/>
    </xf>
    <xf numFmtId="0" fontId="85" fillId="0" borderId="32" xfId="0" applyFont="1" applyFill="1" applyBorder="1" applyAlignment="1">
      <alignment/>
    </xf>
    <xf numFmtId="0" fontId="86" fillId="0" borderId="22" xfId="0" applyFont="1" applyFill="1" applyBorder="1" applyAlignment="1">
      <alignment/>
    </xf>
    <xf numFmtId="44" fontId="83" fillId="0" borderId="34" xfId="44" applyFont="1" applyFill="1" applyBorder="1" applyAlignment="1">
      <alignment/>
    </xf>
    <xf numFmtId="44" fontId="80" fillId="0" borderId="20" xfId="44" applyFont="1" applyFill="1" applyBorder="1" applyAlignment="1">
      <alignment/>
    </xf>
    <xf numFmtId="44" fontId="66" fillId="36" borderId="12" xfId="44" applyNumberFormat="1" applyFont="1" applyFill="1" applyBorder="1" applyAlignment="1">
      <alignment/>
    </xf>
    <xf numFmtId="0" fontId="76" fillId="0" borderId="11" xfId="0" applyFont="1" applyFill="1" applyBorder="1" applyAlignment="1">
      <alignment/>
    </xf>
    <xf numFmtId="44" fontId="0" fillId="0" borderId="10" xfId="0" applyNumberFormat="1" applyFont="1" applyBorder="1" applyAlignment="1">
      <alignment/>
    </xf>
    <xf numFmtId="44" fontId="0" fillId="36" borderId="11" xfId="44" applyFont="1" applyFill="1" applyBorder="1" applyAlignment="1">
      <alignment horizontal="center"/>
    </xf>
    <xf numFmtId="14" fontId="66" fillId="0" borderId="18" xfId="0" applyNumberFormat="1" applyFont="1" applyFill="1" applyBorder="1" applyAlignment="1">
      <alignment/>
    </xf>
    <xf numFmtId="0" fontId="26" fillId="0" borderId="11" xfId="59" applyFont="1" applyFill="1" applyBorder="1" applyAlignment="1">
      <alignment horizontal="left" vertical="center"/>
      <protection/>
    </xf>
    <xf numFmtId="0" fontId="66" fillId="36" borderId="12" xfId="0" applyFont="1" applyFill="1" applyBorder="1" applyAlignment="1">
      <alignment/>
    </xf>
    <xf numFmtId="0" fontId="26" fillId="0" borderId="11" xfId="59" applyFont="1" applyFill="1" applyBorder="1" applyAlignment="1" applyProtection="1">
      <alignment horizontal="left" vertical="top"/>
      <protection locked="0"/>
    </xf>
    <xf numFmtId="44" fontId="66" fillId="0" borderId="11" xfId="44" applyNumberFormat="1" applyFont="1" applyFill="1" applyBorder="1" applyAlignment="1">
      <alignment horizontal="left" indent="2"/>
    </xf>
    <xf numFmtId="44" fontId="51" fillId="38" borderId="25" xfId="44" applyNumberFormat="1" applyFont="1" applyFill="1" applyBorder="1" applyAlignment="1" applyProtection="1">
      <alignment horizontal="center" vertical="top" wrapText="1"/>
      <protection locked="0"/>
    </xf>
    <xf numFmtId="44" fontId="0" fillId="33" borderId="12" xfId="44" applyNumberFormat="1" applyFont="1" applyFill="1" applyBorder="1" applyAlignment="1">
      <alignment/>
    </xf>
    <xf numFmtId="44" fontId="0" fillId="39" borderId="10" xfId="44" applyNumberFormat="1" applyFont="1" applyFill="1" applyBorder="1" applyAlignment="1">
      <alignment/>
    </xf>
    <xf numFmtId="44" fontId="0" fillId="0" borderId="0" xfId="0" applyNumberFormat="1" applyFont="1" applyAlignment="1">
      <alignment/>
    </xf>
    <xf numFmtId="44" fontId="0" fillId="0" borderId="0" xfId="0" applyNumberFormat="1" applyFont="1" applyFill="1" applyBorder="1" applyAlignment="1">
      <alignment/>
    </xf>
    <xf numFmtId="44" fontId="0" fillId="0" borderId="12" xfId="44" applyNumberFormat="1" applyFont="1" applyBorder="1" applyAlignment="1">
      <alignment horizontal="center"/>
    </xf>
    <xf numFmtId="44" fontId="0" fillId="0" borderId="12" xfId="0" applyNumberFormat="1" applyFont="1" applyBorder="1" applyAlignment="1">
      <alignment/>
    </xf>
    <xf numFmtId="44" fontId="0" fillId="39" borderId="10" xfId="0" applyNumberFormat="1" applyFont="1" applyFill="1" applyBorder="1" applyAlignment="1">
      <alignment/>
    </xf>
    <xf numFmtId="0" fontId="66" fillId="0" borderId="10" xfId="60" applyFont="1" applyFill="1" applyBorder="1" applyAlignment="1">
      <alignment wrapText="1"/>
      <protection/>
    </xf>
    <xf numFmtId="0" fontId="66" fillId="0" borderId="0" xfId="0" applyFont="1" applyFill="1" applyAlignment="1">
      <alignment wrapText="1"/>
    </xf>
    <xf numFmtId="0" fontId="66" fillId="0" borderId="12" xfId="0" applyFont="1" applyBorder="1" applyAlignment="1">
      <alignment wrapText="1"/>
    </xf>
    <xf numFmtId="0" fontId="82" fillId="35" borderId="21" xfId="0" applyFont="1" applyFill="1" applyBorder="1" applyAlignment="1">
      <alignment horizontal="right"/>
    </xf>
    <xf numFmtId="44" fontId="0" fillId="0" borderId="0" xfId="44" applyFont="1" applyFill="1" applyAlignment="1">
      <alignment horizontal="center"/>
    </xf>
    <xf numFmtId="44" fontId="0" fillId="36" borderId="10" xfId="44" applyFont="1" applyFill="1" applyBorder="1" applyAlignment="1">
      <alignment horizontal="center"/>
    </xf>
    <xf numFmtId="44" fontId="0" fillId="0" borderId="10" xfId="44" applyFont="1" applyBorder="1" applyAlignment="1">
      <alignment horizontal="center"/>
    </xf>
    <xf numFmtId="44" fontId="0" fillId="0" borderId="0" xfId="44" applyFont="1" applyAlignment="1">
      <alignment horizontal="center"/>
    </xf>
    <xf numFmtId="44" fontId="0" fillId="0" borderId="10" xfId="44" applyFont="1" applyFill="1" applyBorder="1" applyAlignment="1">
      <alignment horizontal="center"/>
    </xf>
    <xf numFmtId="0" fontId="87" fillId="35" borderId="0" xfId="0" applyFont="1" applyFill="1" applyAlignment="1">
      <alignment/>
    </xf>
    <xf numFmtId="0" fontId="0" fillId="0" borderId="11" xfId="0" applyFont="1" applyFill="1" applyBorder="1" applyAlignment="1">
      <alignment horizontal="center"/>
    </xf>
    <xf numFmtId="14" fontId="66" fillId="36" borderId="15" xfId="0" applyNumberFormat="1" applyFont="1" applyFill="1" applyBorder="1" applyAlignment="1">
      <alignment/>
    </xf>
    <xf numFmtId="3" fontId="66" fillId="0" borderId="0" xfId="0" applyNumberFormat="1" applyFont="1" applyFill="1" applyAlignment="1">
      <alignment/>
    </xf>
    <xf numFmtId="0" fontId="0" fillId="0" borderId="11" xfId="0" applyFont="1" applyFill="1" applyBorder="1" applyAlignment="1">
      <alignment horizontal="left" wrapText="1"/>
    </xf>
    <xf numFmtId="44" fontId="0" fillId="0" borderId="10" xfId="44" applyNumberFormat="1" applyFont="1" applyFill="1" applyBorder="1" applyAlignment="1">
      <alignment wrapText="1"/>
    </xf>
    <xf numFmtId="0" fontId="67" fillId="41" borderId="10" xfId="0" applyFont="1" applyFill="1" applyBorder="1" applyAlignment="1">
      <alignment wrapText="1"/>
    </xf>
    <xf numFmtId="44" fontId="67" fillId="41" borderId="10" xfId="44" applyNumberFormat="1" applyFont="1" applyFill="1" applyBorder="1" applyAlignment="1">
      <alignment/>
    </xf>
    <xf numFmtId="165" fontId="67" fillId="41" borderId="10" xfId="0" applyNumberFormat="1" applyFont="1" applyFill="1" applyBorder="1" applyAlignment="1">
      <alignment/>
    </xf>
    <xf numFmtId="0" fontId="67" fillId="41" borderId="10" xfId="0" applyFont="1" applyFill="1" applyBorder="1" applyAlignment="1">
      <alignment/>
    </xf>
    <xf numFmtId="0" fontId="26" fillId="36" borderId="12" xfId="59" applyFont="1" applyFill="1" applyBorder="1" applyAlignment="1">
      <alignment horizontal="left" vertical="center"/>
      <protection/>
    </xf>
    <xf numFmtId="165" fontId="66" fillId="36" borderId="15" xfId="0" applyNumberFormat="1" applyFont="1" applyFill="1" applyBorder="1" applyAlignment="1">
      <alignment/>
    </xf>
    <xf numFmtId="0" fontId="0" fillId="36" borderId="10" xfId="0" applyFont="1" applyFill="1" applyBorder="1" applyAlignment="1">
      <alignment/>
    </xf>
    <xf numFmtId="44" fontId="0" fillId="36" borderId="10" xfId="44" applyFont="1" applyFill="1" applyBorder="1" applyAlignment="1">
      <alignment/>
    </xf>
    <xf numFmtId="0" fontId="0" fillId="36" borderId="10" xfId="0" applyFont="1" applyFill="1" applyBorder="1" applyAlignment="1">
      <alignment wrapText="1"/>
    </xf>
    <xf numFmtId="0" fontId="67" fillId="41" borderId="12" xfId="0" applyFont="1" applyFill="1" applyBorder="1" applyAlignment="1">
      <alignment/>
    </xf>
    <xf numFmtId="44" fontId="67" fillId="41" borderId="12" xfId="44" applyNumberFormat="1" applyFont="1" applyFill="1" applyBorder="1" applyAlignment="1">
      <alignment/>
    </xf>
    <xf numFmtId="165" fontId="67" fillId="41" borderId="14" xfId="0" applyNumberFormat="1" applyFont="1" applyFill="1" applyBorder="1" applyAlignment="1">
      <alignment/>
    </xf>
    <xf numFmtId="0" fontId="88" fillId="0" borderId="0" xfId="0" applyFont="1" applyFill="1" applyBorder="1" applyAlignment="1">
      <alignment/>
    </xf>
    <xf numFmtId="14" fontId="0" fillId="0" borderId="10" xfId="0" applyNumberFormat="1" applyFont="1" applyBorder="1" applyAlignment="1">
      <alignment horizontal="center" vertical="top"/>
    </xf>
    <xf numFmtId="14" fontId="0" fillId="36" borderId="10" xfId="0" applyNumberFormat="1" applyFont="1" applyFill="1" applyBorder="1" applyAlignment="1">
      <alignment horizontal="center"/>
    </xf>
    <xf numFmtId="0" fontId="66" fillId="0" borderId="25" xfId="0" applyFont="1" applyFill="1" applyBorder="1" applyAlignment="1">
      <alignment/>
    </xf>
    <xf numFmtId="44" fontId="66" fillId="0" borderId="25" xfId="44" applyNumberFormat="1" applyFont="1" applyFill="1" applyBorder="1" applyAlignment="1">
      <alignment/>
    </xf>
    <xf numFmtId="0" fontId="71" fillId="0" borderId="11" xfId="0" applyFont="1" applyFill="1" applyBorder="1" applyAlignment="1">
      <alignment/>
    </xf>
    <xf numFmtId="44" fontId="66" fillId="0" borderId="25" xfId="44" applyFont="1" applyFill="1" applyBorder="1" applyAlignment="1">
      <alignment/>
    </xf>
    <xf numFmtId="165" fontId="66" fillId="0" borderId="28" xfId="0" applyNumberFormat="1" applyFont="1" applyFill="1" applyBorder="1" applyAlignment="1">
      <alignment/>
    </xf>
    <xf numFmtId="44" fontId="0" fillId="0" borderId="20" xfId="44" applyFont="1" applyFill="1" applyBorder="1" applyAlignment="1">
      <alignment/>
    </xf>
    <xf numFmtId="44" fontId="0" fillId="0" borderId="20" xfId="44" applyFont="1" applyFill="1" applyBorder="1" applyAlignment="1">
      <alignment wrapText="1"/>
    </xf>
    <xf numFmtId="0" fontId="0" fillId="36" borderId="0" xfId="0" applyFont="1" applyFill="1" applyAlignment="1">
      <alignment/>
    </xf>
    <xf numFmtId="44" fontId="0" fillId="36" borderId="10" xfId="44" applyFont="1" applyFill="1" applyBorder="1" applyAlignment="1">
      <alignment/>
    </xf>
    <xf numFmtId="44" fontId="66" fillId="36" borderId="10" xfId="44" applyNumberFormat="1" applyFont="1" applyFill="1" applyBorder="1" applyAlignment="1">
      <alignment/>
    </xf>
    <xf numFmtId="165" fontId="66" fillId="36" borderId="17" xfId="0" applyNumberFormat="1" applyFont="1" applyFill="1" applyBorder="1" applyAlignment="1">
      <alignment/>
    </xf>
    <xf numFmtId="44" fontId="80" fillId="0" borderId="35" xfId="44" applyFont="1" applyFill="1" applyBorder="1" applyAlignment="1">
      <alignment/>
    </xf>
    <xf numFmtId="0" fontId="38" fillId="35" borderId="17" xfId="0" applyFont="1" applyFill="1" applyBorder="1" applyAlignment="1">
      <alignment horizontal="center" wrapText="1"/>
    </xf>
    <xf numFmtId="0" fontId="38" fillId="35" borderId="37" xfId="0" applyFont="1" applyFill="1" applyBorder="1" applyAlignment="1">
      <alignment horizontal="center" wrapText="1"/>
    </xf>
    <xf numFmtId="0" fontId="72" fillId="34" borderId="21" xfId="0" applyFont="1" applyFill="1" applyBorder="1" applyAlignment="1">
      <alignment horizontal="left"/>
    </xf>
    <xf numFmtId="0" fontId="72" fillId="34" borderId="16" xfId="0" applyFont="1" applyFill="1" applyBorder="1" applyAlignment="1">
      <alignment horizontal="lef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Linked Cell" xfId="57"/>
    <cellStyle name="Neutral" xfId="58"/>
    <cellStyle name="Normal 2" xfId="59"/>
    <cellStyle name="Normal 3" xfId="60"/>
    <cellStyle name="Normal 4"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M81"/>
  <sheetViews>
    <sheetView zoomScale="91" zoomScaleNormal="91" zoomScalePageLayoutView="0" workbookViewId="0" topLeftCell="A1">
      <pane ySplit="1" topLeftCell="A6" activePane="bottomLeft" state="frozen"/>
      <selection pane="topLeft" activeCell="A1" sqref="A1"/>
      <selection pane="bottomLeft" activeCell="G14" sqref="G14"/>
    </sheetView>
  </sheetViews>
  <sheetFormatPr defaultColWidth="9.140625" defaultRowHeight="15"/>
  <cols>
    <col min="1" max="1" width="37.28125" style="143" customWidth="1"/>
    <col min="2" max="2" width="45.28125" style="143" customWidth="1"/>
    <col min="3" max="3" width="13.28125" style="463" bestFit="1" customWidth="1"/>
    <col min="4" max="4" width="7.7109375" style="143" bestFit="1" customWidth="1"/>
    <col min="5" max="5" width="13.28125" style="463" bestFit="1" customWidth="1"/>
    <col min="6" max="6" width="15.421875" style="204" bestFit="1" customWidth="1"/>
    <col min="7" max="7" width="31.8515625" style="4" customWidth="1"/>
    <col min="8" max="8" width="10.421875" style="143" bestFit="1" customWidth="1"/>
    <col min="9" max="9" width="12.140625" style="143" bestFit="1" customWidth="1"/>
    <col min="10" max="10" width="1.28515625" style="402" customWidth="1"/>
    <col min="11" max="11" width="8.28125" style="203" bestFit="1" customWidth="1"/>
    <col min="12" max="12" width="12.140625" style="203" bestFit="1" customWidth="1"/>
    <col min="13" max="13" width="6.7109375" style="204" bestFit="1" customWidth="1"/>
    <col min="14" max="16384" width="8.8515625" style="143" customWidth="1"/>
  </cols>
  <sheetData>
    <row r="1" spans="1:13" s="204" customFormat="1" ht="42.75">
      <c r="A1" s="336" t="s">
        <v>10</v>
      </c>
      <c r="B1" s="336" t="s">
        <v>11</v>
      </c>
      <c r="C1" s="460" t="s">
        <v>54</v>
      </c>
      <c r="D1" s="336" t="s">
        <v>12</v>
      </c>
      <c r="E1" s="460" t="s">
        <v>13</v>
      </c>
      <c r="F1" s="336" t="s">
        <v>14</v>
      </c>
      <c r="G1" s="336" t="s">
        <v>15</v>
      </c>
      <c r="H1" s="337" t="s">
        <v>46</v>
      </c>
      <c r="I1" s="337" t="s">
        <v>47</v>
      </c>
      <c r="J1" s="398"/>
      <c r="K1" s="377" t="s">
        <v>57</v>
      </c>
      <c r="L1" s="377" t="s">
        <v>56</v>
      </c>
      <c r="M1" s="378" t="s">
        <v>58</v>
      </c>
    </row>
    <row r="2" spans="1:13" ht="14.25">
      <c r="A2" s="308"/>
      <c r="B2" s="308"/>
      <c r="C2" s="376"/>
      <c r="D2" s="238"/>
      <c r="E2" s="237"/>
      <c r="F2" s="325"/>
      <c r="G2" s="3"/>
      <c r="H2" s="43"/>
      <c r="I2" s="43"/>
      <c r="J2" s="399"/>
      <c r="K2" s="43"/>
      <c r="L2" s="43"/>
      <c r="M2" s="127"/>
    </row>
    <row r="3" spans="1:13" ht="14.25">
      <c r="A3" s="331" t="s">
        <v>240</v>
      </c>
      <c r="B3" s="331" t="s">
        <v>241</v>
      </c>
      <c r="C3" s="376">
        <v>22300</v>
      </c>
      <c r="D3" s="127" t="s">
        <v>101</v>
      </c>
      <c r="E3" s="237">
        <v>22300</v>
      </c>
      <c r="F3" s="324">
        <v>45308</v>
      </c>
      <c r="G3" s="3"/>
      <c r="H3" s="237"/>
      <c r="I3" s="237">
        <v>22300</v>
      </c>
      <c r="J3" s="399"/>
      <c r="K3" s="315"/>
      <c r="L3" s="237"/>
      <c r="M3" s="127">
        <v>1</v>
      </c>
    </row>
    <row r="4" spans="1:13" ht="54.75">
      <c r="A4" s="308" t="s">
        <v>245</v>
      </c>
      <c r="B4" s="308" t="s">
        <v>254</v>
      </c>
      <c r="C4" s="376">
        <v>120000</v>
      </c>
      <c r="D4" s="127" t="s">
        <v>101</v>
      </c>
      <c r="E4" s="237">
        <v>120000</v>
      </c>
      <c r="F4" s="325">
        <v>45314</v>
      </c>
      <c r="G4" s="3" t="s">
        <v>250</v>
      </c>
      <c r="H4" s="43">
        <v>60000</v>
      </c>
      <c r="I4" s="43"/>
      <c r="J4" s="399"/>
      <c r="K4" s="43"/>
      <c r="L4" s="43"/>
      <c r="M4" s="127">
        <v>1</v>
      </c>
    </row>
    <row r="5" spans="1:13" ht="41.25">
      <c r="A5" s="308" t="s">
        <v>246</v>
      </c>
      <c r="B5" s="308" t="s">
        <v>256</v>
      </c>
      <c r="C5" s="376">
        <v>10500</v>
      </c>
      <c r="D5" s="127" t="s">
        <v>101</v>
      </c>
      <c r="E5" s="237">
        <v>10500</v>
      </c>
      <c r="F5" s="325">
        <v>45314</v>
      </c>
      <c r="G5" s="3" t="s">
        <v>251</v>
      </c>
      <c r="H5" s="43">
        <v>10500</v>
      </c>
      <c r="I5" s="43"/>
      <c r="J5" s="399"/>
      <c r="K5" s="43"/>
      <c r="L5" s="234"/>
      <c r="M5" s="127">
        <v>1</v>
      </c>
    </row>
    <row r="6" spans="1:13" s="151" customFormat="1" ht="41.25">
      <c r="A6" s="308" t="s">
        <v>257</v>
      </c>
      <c r="B6" s="308" t="s">
        <v>258</v>
      </c>
      <c r="C6" s="376">
        <v>15400</v>
      </c>
      <c r="D6" s="127" t="s">
        <v>101</v>
      </c>
      <c r="E6" s="379">
        <v>15400</v>
      </c>
      <c r="F6" s="380">
        <v>45314</v>
      </c>
      <c r="G6" s="468" t="s">
        <v>252</v>
      </c>
      <c r="H6" s="322">
        <v>15400</v>
      </c>
      <c r="I6" s="235"/>
      <c r="J6" s="400"/>
      <c r="K6" s="322"/>
      <c r="L6" s="322"/>
      <c r="M6" s="381">
        <v>1</v>
      </c>
    </row>
    <row r="7" spans="1:13" s="151" customFormat="1" ht="41.25">
      <c r="A7" s="317" t="s">
        <v>248</v>
      </c>
      <c r="B7" s="317" t="s">
        <v>249</v>
      </c>
      <c r="C7" s="235">
        <v>76000</v>
      </c>
      <c r="D7" s="127" t="s">
        <v>101</v>
      </c>
      <c r="E7" s="379">
        <v>76000</v>
      </c>
      <c r="F7" s="380">
        <v>45314</v>
      </c>
      <c r="G7" s="469" t="s">
        <v>253</v>
      </c>
      <c r="H7" s="322">
        <v>76000</v>
      </c>
      <c r="I7" s="322"/>
      <c r="J7" s="400"/>
      <c r="K7" s="322"/>
      <c r="L7" s="322"/>
      <c r="M7" s="381">
        <v>1</v>
      </c>
    </row>
    <row r="8" spans="1:13" s="388" customFormat="1" ht="14.25">
      <c r="A8" s="382" t="s">
        <v>135</v>
      </c>
      <c r="B8" s="383" t="s">
        <v>299</v>
      </c>
      <c r="C8" s="461">
        <v>15000</v>
      </c>
      <c r="D8" s="385" t="s">
        <v>101</v>
      </c>
      <c r="E8" s="386">
        <v>15000</v>
      </c>
      <c r="F8" s="387">
        <v>45329</v>
      </c>
      <c r="G8" s="3"/>
      <c r="H8" s="384"/>
      <c r="I8" s="384">
        <v>15000</v>
      </c>
      <c r="J8" s="400"/>
      <c r="K8" s="384"/>
      <c r="L8" s="384"/>
      <c r="M8" s="385">
        <v>1</v>
      </c>
    </row>
    <row r="9" spans="1:13" s="151" customFormat="1" ht="14.25">
      <c r="A9" s="389" t="s">
        <v>297</v>
      </c>
      <c r="B9" s="389" t="s">
        <v>130</v>
      </c>
      <c r="C9" s="235">
        <v>10600</v>
      </c>
      <c r="D9" s="381" t="s">
        <v>101</v>
      </c>
      <c r="E9" s="379">
        <v>9000</v>
      </c>
      <c r="F9" s="380">
        <v>45328</v>
      </c>
      <c r="G9" s="3"/>
      <c r="H9" s="322"/>
      <c r="I9" s="322">
        <v>9000</v>
      </c>
      <c r="J9" s="400"/>
      <c r="K9" s="322"/>
      <c r="L9" s="322"/>
      <c r="M9" s="381">
        <v>1</v>
      </c>
    </row>
    <row r="10" spans="1:13" s="388" customFormat="1" ht="14.25">
      <c r="A10" s="382" t="s">
        <v>298</v>
      </c>
      <c r="B10" s="382" t="s">
        <v>300</v>
      </c>
      <c r="C10" s="461">
        <v>15000</v>
      </c>
      <c r="D10" s="385" t="s">
        <v>101</v>
      </c>
      <c r="E10" s="386">
        <v>15000</v>
      </c>
      <c r="F10" s="387">
        <v>45328</v>
      </c>
      <c r="G10" s="3"/>
      <c r="H10" s="384"/>
      <c r="I10" s="384">
        <v>15000</v>
      </c>
      <c r="J10" s="400"/>
      <c r="K10" s="384"/>
      <c r="L10" s="384"/>
      <c r="M10" s="385">
        <v>1</v>
      </c>
    </row>
    <row r="11" spans="1:13" ht="86.25">
      <c r="A11" s="317" t="s">
        <v>313</v>
      </c>
      <c r="B11" s="317" t="s">
        <v>107</v>
      </c>
      <c r="C11" s="235">
        <v>50000</v>
      </c>
      <c r="D11" s="381" t="s">
        <v>101</v>
      </c>
      <c r="E11" s="394">
        <v>20000</v>
      </c>
      <c r="F11" s="380">
        <v>45329</v>
      </c>
      <c r="G11" s="308" t="s">
        <v>314</v>
      </c>
      <c r="H11" s="390"/>
      <c r="I11" s="390">
        <v>20000</v>
      </c>
      <c r="J11" s="400"/>
      <c r="K11" s="390"/>
      <c r="L11" s="390"/>
      <c r="M11" s="391">
        <v>1</v>
      </c>
    </row>
    <row r="12" spans="1:13" ht="41.25">
      <c r="A12" s="317" t="s">
        <v>99</v>
      </c>
      <c r="B12" s="389" t="s">
        <v>100</v>
      </c>
      <c r="C12" s="235">
        <v>50000</v>
      </c>
      <c r="D12" s="381" t="s">
        <v>101</v>
      </c>
      <c r="E12" s="394">
        <v>50000</v>
      </c>
      <c r="F12" s="380">
        <v>45338</v>
      </c>
      <c r="G12" s="14" t="s">
        <v>341</v>
      </c>
      <c r="H12" s="390"/>
      <c r="I12" s="390">
        <v>25000</v>
      </c>
      <c r="J12" s="400"/>
      <c r="K12" s="390"/>
      <c r="L12" s="390"/>
      <c r="M12" s="391">
        <v>1</v>
      </c>
    </row>
    <row r="13" spans="1:13" ht="14.25">
      <c r="A13" s="317" t="s">
        <v>178</v>
      </c>
      <c r="B13" s="389" t="s">
        <v>344</v>
      </c>
      <c r="C13" s="235">
        <v>5000</v>
      </c>
      <c r="D13" s="381" t="s">
        <v>101</v>
      </c>
      <c r="E13" s="394">
        <v>5000</v>
      </c>
      <c r="F13" s="380">
        <v>45342</v>
      </c>
      <c r="G13" s="14" t="s">
        <v>636</v>
      </c>
      <c r="H13" s="390">
        <v>5000</v>
      </c>
      <c r="I13" s="390"/>
      <c r="J13" s="400"/>
      <c r="K13" s="390"/>
      <c r="L13" s="390"/>
      <c r="M13" s="391">
        <v>1</v>
      </c>
    </row>
    <row r="14" spans="1:13" ht="14.25">
      <c r="A14" s="317" t="s">
        <v>537</v>
      </c>
      <c r="B14" s="389" t="s">
        <v>538</v>
      </c>
      <c r="C14" s="235">
        <v>33500</v>
      </c>
      <c r="D14" s="381"/>
      <c r="E14" s="394"/>
      <c r="F14" s="392"/>
      <c r="G14" s="14"/>
      <c r="H14" s="390"/>
      <c r="I14" s="390"/>
      <c r="J14" s="400"/>
      <c r="K14" s="390"/>
      <c r="L14" s="390"/>
      <c r="M14" s="391"/>
    </row>
    <row r="15" spans="1:13" ht="14.25">
      <c r="A15" s="317" t="s">
        <v>539</v>
      </c>
      <c r="B15" s="389" t="s">
        <v>539</v>
      </c>
      <c r="C15" s="235">
        <v>10000</v>
      </c>
      <c r="D15" s="381"/>
      <c r="E15" s="394"/>
      <c r="F15" s="380"/>
      <c r="G15" s="14"/>
      <c r="H15" s="390"/>
      <c r="I15" s="390"/>
      <c r="J15" s="400"/>
      <c r="K15" s="390"/>
      <c r="L15" s="390"/>
      <c r="M15" s="391"/>
    </row>
    <row r="16" spans="1:13" ht="14.25">
      <c r="A16" s="317" t="s">
        <v>542</v>
      </c>
      <c r="B16" s="389" t="s">
        <v>543</v>
      </c>
      <c r="C16" s="235">
        <v>10500</v>
      </c>
      <c r="D16" s="381"/>
      <c r="E16" s="394"/>
      <c r="F16" s="380"/>
      <c r="G16" s="14"/>
      <c r="H16" s="390"/>
      <c r="I16" s="390"/>
      <c r="J16" s="400"/>
      <c r="K16" s="390"/>
      <c r="L16" s="390"/>
      <c r="M16" s="391"/>
    </row>
    <row r="17" spans="1:13" ht="14.25">
      <c r="A17" s="317" t="s">
        <v>551</v>
      </c>
      <c r="B17" s="317" t="s">
        <v>552</v>
      </c>
      <c r="C17" s="235">
        <v>35000</v>
      </c>
      <c r="D17" s="381"/>
      <c r="E17" s="394"/>
      <c r="F17" s="380"/>
      <c r="G17" s="14"/>
      <c r="H17" s="390"/>
      <c r="I17" s="390"/>
      <c r="J17" s="400"/>
      <c r="K17" s="390"/>
      <c r="L17" s="390"/>
      <c r="M17" s="391"/>
    </row>
    <row r="18" spans="1:13" ht="14.25">
      <c r="A18" s="317" t="s">
        <v>554</v>
      </c>
      <c r="B18" s="317" t="s">
        <v>555</v>
      </c>
      <c r="C18" s="235">
        <v>14000</v>
      </c>
      <c r="D18" s="381"/>
      <c r="E18" s="394"/>
      <c r="F18" s="380"/>
      <c r="G18" s="14"/>
      <c r="H18" s="390"/>
      <c r="I18" s="390"/>
      <c r="J18" s="400"/>
      <c r="K18" s="390"/>
      <c r="L18" s="390"/>
      <c r="M18" s="391"/>
    </row>
    <row r="19" spans="1:13" ht="14.25">
      <c r="A19" s="317" t="s">
        <v>559</v>
      </c>
      <c r="B19" s="389" t="s">
        <v>560</v>
      </c>
      <c r="C19" s="235">
        <v>10000</v>
      </c>
      <c r="D19" s="381"/>
      <c r="E19" s="394"/>
      <c r="F19" s="380"/>
      <c r="G19" s="14"/>
      <c r="H19" s="390"/>
      <c r="I19" s="390"/>
      <c r="J19" s="400"/>
      <c r="K19" s="390"/>
      <c r="L19" s="390"/>
      <c r="M19" s="391"/>
    </row>
    <row r="20" spans="1:13" ht="28.5">
      <c r="A20" s="317" t="s">
        <v>331</v>
      </c>
      <c r="B20" s="389" t="s">
        <v>564</v>
      </c>
      <c r="C20" s="235">
        <v>92000</v>
      </c>
      <c r="D20" s="381"/>
      <c r="E20" s="394"/>
      <c r="F20" s="380"/>
      <c r="G20" s="70"/>
      <c r="H20" s="390"/>
      <c r="I20" s="390"/>
      <c r="J20" s="400"/>
      <c r="K20" s="390"/>
      <c r="L20" s="390"/>
      <c r="M20" s="391"/>
    </row>
    <row r="21" spans="1:13" ht="28.5">
      <c r="A21" s="317" t="s">
        <v>331</v>
      </c>
      <c r="B21" s="389" t="s">
        <v>565</v>
      </c>
      <c r="C21" s="235">
        <v>50000</v>
      </c>
      <c r="D21" s="381"/>
      <c r="E21" s="394"/>
      <c r="F21" s="380"/>
      <c r="G21" s="470"/>
      <c r="H21" s="390"/>
      <c r="I21" s="390"/>
      <c r="J21" s="400"/>
      <c r="K21" s="390"/>
      <c r="L21" s="390"/>
      <c r="M21" s="391"/>
    </row>
    <row r="22" spans="1:13" ht="14.25">
      <c r="A22" s="317" t="s">
        <v>453</v>
      </c>
      <c r="B22" s="389" t="s">
        <v>567</v>
      </c>
      <c r="C22" s="235">
        <v>8648.6</v>
      </c>
      <c r="D22" s="381"/>
      <c r="E22" s="394"/>
      <c r="F22" s="380"/>
      <c r="G22" s="470"/>
      <c r="H22" s="390"/>
      <c r="I22" s="390"/>
      <c r="J22" s="400"/>
      <c r="K22" s="390"/>
      <c r="L22" s="390"/>
      <c r="M22" s="391"/>
    </row>
    <row r="23" spans="1:13" ht="14.25">
      <c r="A23" s="317" t="s">
        <v>570</v>
      </c>
      <c r="B23" s="389" t="s">
        <v>571</v>
      </c>
      <c r="C23" s="235">
        <v>17300</v>
      </c>
      <c r="D23" s="381"/>
      <c r="E23" s="394"/>
      <c r="F23" s="380"/>
      <c r="G23" s="470"/>
      <c r="H23" s="390"/>
      <c r="I23" s="390"/>
      <c r="J23" s="400"/>
      <c r="K23" s="390"/>
      <c r="L23" s="390"/>
      <c r="M23" s="391"/>
    </row>
    <row r="24" spans="1:13" ht="14.25">
      <c r="A24" s="317" t="s">
        <v>572</v>
      </c>
      <c r="B24" s="389" t="s">
        <v>573</v>
      </c>
      <c r="C24" s="235">
        <v>20000</v>
      </c>
      <c r="D24" s="381"/>
      <c r="E24" s="394"/>
      <c r="F24" s="380"/>
      <c r="G24" s="470"/>
      <c r="H24" s="390"/>
      <c r="I24" s="390"/>
      <c r="J24" s="400"/>
      <c r="K24" s="390"/>
      <c r="L24" s="390"/>
      <c r="M24" s="391"/>
    </row>
    <row r="25" spans="1:13" ht="28.5">
      <c r="A25" s="317" t="s">
        <v>582</v>
      </c>
      <c r="B25" s="317" t="s">
        <v>583</v>
      </c>
      <c r="C25" s="235">
        <v>80000</v>
      </c>
      <c r="D25" s="381"/>
      <c r="E25" s="394"/>
      <c r="F25" s="380"/>
      <c r="G25" s="470"/>
      <c r="H25" s="390"/>
      <c r="I25" s="390"/>
      <c r="J25" s="400"/>
      <c r="K25" s="390"/>
      <c r="L25" s="390"/>
      <c r="M25" s="391"/>
    </row>
    <row r="26" spans="1:13" ht="14.25">
      <c r="A26" s="317" t="s">
        <v>586</v>
      </c>
      <c r="B26" s="389" t="s">
        <v>587</v>
      </c>
      <c r="C26" s="235">
        <v>60000</v>
      </c>
      <c r="D26" s="381"/>
      <c r="E26" s="394"/>
      <c r="F26" s="380"/>
      <c r="G26" s="470"/>
      <c r="H26" s="390"/>
      <c r="I26" s="390"/>
      <c r="J26" s="400"/>
      <c r="K26" s="390"/>
      <c r="L26" s="390"/>
      <c r="M26" s="391"/>
    </row>
    <row r="27" spans="1:13" ht="28.5">
      <c r="A27" s="317" t="s">
        <v>435</v>
      </c>
      <c r="B27" s="389" t="s">
        <v>436</v>
      </c>
      <c r="C27" s="235">
        <v>5000</v>
      </c>
      <c r="D27" s="381" t="s">
        <v>101</v>
      </c>
      <c r="E27" s="394">
        <v>5000</v>
      </c>
      <c r="F27" s="380">
        <v>45378</v>
      </c>
      <c r="G27" s="470" t="s">
        <v>636</v>
      </c>
      <c r="H27" s="390">
        <v>5000</v>
      </c>
      <c r="I27" s="390"/>
      <c r="J27" s="400"/>
      <c r="K27" s="390"/>
      <c r="L27" s="390"/>
      <c r="M27" s="391">
        <v>1</v>
      </c>
    </row>
    <row r="28" spans="1:13" ht="14.25">
      <c r="A28" s="317"/>
      <c r="B28" s="389"/>
      <c r="C28" s="235"/>
      <c r="D28" s="381"/>
      <c r="E28" s="394"/>
      <c r="F28" s="380"/>
      <c r="G28" s="470"/>
      <c r="H28" s="390"/>
      <c r="I28" s="390"/>
      <c r="J28" s="400"/>
      <c r="K28" s="390"/>
      <c r="L28" s="390"/>
      <c r="M28" s="391"/>
    </row>
    <row r="29" spans="1:13" ht="14.25">
      <c r="A29" s="317"/>
      <c r="B29" s="389"/>
      <c r="C29" s="235"/>
      <c r="D29" s="381"/>
      <c r="E29" s="394"/>
      <c r="F29" s="380"/>
      <c r="G29" s="14"/>
      <c r="H29" s="390"/>
      <c r="I29" s="390"/>
      <c r="J29" s="400"/>
      <c r="K29" s="390"/>
      <c r="L29" s="390"/>
      <c r="M29" s="391"/>
    </row>
    <row r="30" spans="1:13" ht="14.25">
      <c r="A30" s="317"/>
      <c r="B30" s="389"/>
      <c r="C30" s="235"/>
      <c r="D30" s="381"/>
      <c r="E30" s="394"/>
      <c r="F30" s="380"/>
      <c r="G30" s="14"/>
      <c r="H30" s="390"/>
      <c r="I30" s="390"/>
      <c r="J30" s="400"/>
      <c r="K30" s="390"/>
      <c r="L30" s="390"/>
      <c r="M30" s="391"/>
    </row>
    <row r="31" spans="1:13" ht="14.25">
      <c r="A31" s="317"/>
      <c r="B31" s="389"/>
      <c r="C31" s="235"/>
      <c r="D31" s="381"/>
      <c r="E31" s="394"/>
      <c r="F31" s="380"/>
      <c r="G31" s="14"/>
      <c r="H31" s="390"/>
      <c r="I31" s="390"/>
      <c r="J31" s="400"/>
      <c r="K31" s="390"/>
      <c r="L31" s="390"/>
      <c r="M31" s="391"/>
    </row>
    <row r="32" spans="1:13" ht="14.25">
      <c r="A32" s="317"/>
      <c r="B32" s="389"/>
      <c r="C32" s="235"/>
      <c r="D32" s="381"/>
      <c r="E32" s="394"/>
      <c r="F32" s="380"/>
      <c r="G32" s="14"/>
      <c r="H32" s="366"/>
      <c r="I32" s="390"/>
      <c r="J32" s="400"/>
      <c r="K32" s="390"/>
      <c r="L32" s="390"/>
      <c r="M32" s="391"/>
    </row>
    <row r="33" spans="1:13" ht="14.25">
      <c r="A33" s="317"/>
      <c r="B33" s="389"/>
      <c r="C33" s="235"/>
      <c r="D33" s="381"/>
      <c r="E33" s="394"/>
      <c r="F33" s="380"/>
      <c r="G33" s="14"/>
      <c r="H33" s="366"/>
      <c r="I33" s="390"/>
      <c r="J33" s="400"/>
      <c r="K33" s="390"/>
      <c r="L33" s="390"/>
      <c r="M33" s="391"/>
    </row>
    <row r="34" spans="1:13" ht="14.25">
      <c r="A34" s="317"/>
      <c r="B34" s="389"/>
      <c r="C34" s="235"/>
      <c r="D34" s="381"/>
      <c r="E34" s="394"/>
      <c r="F34" s="380"/>
      <c r="G34" s="14"/>
      <c r="H34" s="366"/>
      <c r="I34" s="390"/>
      <c r="J34" s="400"/>
      <c r="K34" s="390"/>
      <c r="L34" s="390"/>
      <c r="M34" s="391"/>
    </row>
    <row r="35" spans="1:13" ht="14.25">
      <c r="A35" s="317"/>
      <c r="B35" s="389"/>
      <c r="C35" s="235"/>
      <c r="D35" s="381"/>
      <c r="E35" s="394"/>
      <c r="F35" s="380"/>
      <c r="G35" s="14"/>
      <c r="H35" s="366"/>
      <c r="I35" s="390"/>
      <c r="J35" s="400"/>
      <c r="K35" s="390"/>
      <c r="L35" s="390"/>
      <c r="M35" s="391"/>
    </row>
    <row r="36" spans="1:13" ht="14.25">
      <c r="A36" s="317"/>
      <c r="B36" s="389"/>
      <c r="C36" s="235"/>
      <c r="D36" s="381"/>
      <c r="E36" s="394"/>
      <c r="F36" s="380"/>
      <c r="G36" s="14"/>
      <c r="H36" s="366"/>
      <c r="I36" s="390"/>
      <c r="J36" s="400"/>
      <c r="K36" s="390"/>
      <c r="L36" s="390"/>
      <c r="M36" s="391"/>
    </row>
    <row r="37" spans="1:13" ht="14.25">
      <c r="A37" s="317"/>
      <c r="B37" s="389"/>
      <c r="C37" s="235"/>
      <c r="D37" s="381"/>
      <c r="E37" s="394"/>
      <c r="F37" s="380"/>
      <c r="G37" s="14"/>
      <c r="H37" s="366"/>
      <c r="I37" s="390"/>
      <c r="J37" s="400"/>
      <c r="K37" s="390"/>
      <c r="L37" s="390"/>
      <c r="M37" s="391"/>
    </row>
    <row r="38" spans="1:13" ht="14.25">
      <c r="A38" s="317"/>
      <c r="B38" s="389"/>
      <c r="C38" s="235"/>
      <c r="D38" s="381"/>
      <c r="E38" s="394"/>
      <c r="F38" s="380"/>
      <c r="G38" s="14"/>
      <c r="H38" s="366"/>
      <c r="I38" s="390"/>
      <c r="J38" s="400"/>
      <c r="K38" s="390"/>
      <c r="L38" s="390"/>
      <c r="M38" s="391"/>
    </row>
    <row r="39" spans="1:13" ht="14.25">
      <c r="A39" s="317"/>
      <c r="B39" s="389"/>
      <c r="C39" s="235"/>
      <c r="D39" s="381"/>
      <c r="E39" s="394"/>
      <c r="F39" s="380"/>
      <c r="G39" s="14"/>
      <c r="H39" s="366"/>
      <c r="I39" s="390"/>
      <c r="J39" s="400"/>
      <c r="K39" s="390"/>
      <c r="L39" s="390"/>
      <c r="M39" s="391"/>
    </row>
    <row r="40" spans="1:13" ht="14.25">
      <c r="A40" s="317"/>
      <c r="B40" s="389"/>
      <c r="C40" s="235"/>
      <c r="D40" s="381"/>
      <c r="E40" s="394"/>
      <c r="F40" s="380"/>
      <c r="G40" s="14"/>
      <c r="H40" s="366"/>
      <c r="I40" s="390"/>
      <c r="J40" s="400"/>
      <c r="K40" s="390"/>
      <c r="L40" s="390"/>
      <c r="M40" s="391"/>
    </row>
    <row r="41" spans="1:13" ht="14.25">
      <c r="A41" s="317"/>
      <c r="B41" s="389"/>
      <c r="C41" s="235"/>
      <c r="D41" s="381"/>
      <c r="E41" s="394"/>
      <c r="F41" s="380"/>
      <c r="G41" s="14"/>
      <c r="H41" s="366"/>
      <c r="I41" s="390"/>
      <c r="J41" s="400"/>
      <c r="K41" s="390"/>
      <c r="L41" s="390"/>
      <c r="M41" s="391"/>
    </row>
    <row r="42" spans="1:13" ht="14.25">
      <c r="A42" s="317"/>
      <c r="B42" s="389"/>
      <c r="C42" s="235"/>
      <c r="D42" s="381"/>
      <c r="E42" s="394"/>
      <c r="F42" s="380"/>
      <c r="G42" s="14"/>
      <c r="H42" s="366"/>
      <c r="I42" s="390"/>
      <c r="J42" s="400"/>
      <c r="K42" s="390"/>
      <c r="L42" s="390"/>
      <c r="M42" s="391"/>
    </row>
    <row r="43" spans="1:13" ht="14.25">
      <c r="A43" s="317"/>
      <c r="B43" s="389"/>
      <c r="C43" s="235"/>
      <c r="D43" s="381"/>
      <c r="E43" s="394"/>
      <c r="F43" s="380"/>
      <c r="G43" s="14"/>
      <c r="H43" s="366"/>
      <c r="I43" s="390"/>
      <c r="J43" s="400"/>
      <c r="K43" s="390"/>
      <c r="L43" s="390"/>
      <c r="M43" s="391"/>
    </row>
    <row r="44" spans="1:13" ht="14.25">
      <c r="A44" s="317"/>
      <c r="B44" s="389"/>
      <c r="C44" s="235"/>
      <c r="D44" s="381"/>
      <c r="E44" s="394"/>
      <c r="F44" s="380"/>
      <c r="G44" s="14"/>
      <c r="H44" s="366"/>
      <c r="I44" s="390"/>
      <c r="J44" s="400"/>
      <c r="K44" s="390"/>
      <c r="L44" s="390"/>
      <c r="M44" s="391"/>
    </row>
    <row r="45" spans="1:13" ht="14.25">
      <c r="A45" s="317"/>
      <c r="B45" s="389"/>
      <c r="C45" s="235"/>
      <c r="D45" s="381"/>
      <c r="E45" s="394"/>
      <c r="F45" s="380"/>
      <c r="G45" s="14"/>
      <c r="H45" s="390"/>
      <c r="I45" s="366"/>
      <c r="J45" s="400"/>
      <c r="K45" s="390"/>
      <c r="L45" s="390"/>
      <c r="M45" s="391"/>
    </row>
    <row r="46" spans="1:13" ht="14.25">
      <c r="A46" s="317"/>
      <c r="B46" s="389"/>
      <c r="C46" s="235"/>
      <c r="D46" s="381"/>
      <c r="E46" s="394"/>
      <c r="F46" s="380"/>
      <c r="G46" s="14"/>
      <c r="H46" s="390"/>
      <c r="I46" s="366"/>
      <c r="J46" s="400"/>
      <c r="K46" s="390"/>
      <c r="L46" s="390"/>
      <c r="M46" s="391"/>
    </row>
    <row r="47" spans="1:13" ht="14.25">
      <c r="A47" s="317"/>
      <c r="B47" s="389"/>
      <c r="C47" s="235"/>
      <c r="D47" s="393"/>
      <c r="E47" s="394"/>
      <c r="F47" s="380"/>
      <c r="G47" s="14"/>
      <c r="H47" s="390"/>
      <c r="I47" s="366"/>
      <c r="J47" s="400"/>
      <c r="K47" s="390"/>
      <c r="L47" s="390"/>
      <c r="M47" s="391"/>
    </row>
    <row r="48" spans="1:13" ht="14.25">
      <c r="A48" s="317"/>
      <c r="B48" s="389"/>
      <c r="C48" s="235"/>
      <c r="D48" s="381"/>
      <c r="E48" s="394"/>
      <c r="F48" s="380"/>
      <c r="G48" s="14"/>
      <c r="H48" s="390"/>
      <c r="I48" s="366"/>
      <c r="J48" s="400"/>
      <c r="K48" s="390"/>
      <c r="L48" s="390"/>
      <c r="M48" s="391"/>
    </row>
    <row r="49" spans="1:13" ht="14.25">
      <c r="A49" s="317"/>
      <c r="B49" s="389"/>
      <c r="C49" s="235"/>
      <c r="D49" s="381"/>
      <c r="E49" s="394"/>
      <c r="F49" s="380"/>
      <c r="G49" s="14"/>
      <c r="H49" s="390"/>
      <c r="I49" s="366"/>
      <c r="J49" s="400"/>
      <c r="K49" s="390"/>
      <c r="L49" s="390"/>
      <c r="M49" s="391"/>
    </row>
    <row r="50" spans="1:13" ht="14.25">
      <c r="A50" s="317"/>
      <c r="B50" s="389"/>
      <c r="C50" s="235"/>
      <c r="D50" s="381"/>
      <c r="E50" s="394"/>
      <c r="F50" s="380"/>
      <c r="G50" s="14"/>
      <c r="H50" s="390"/>
      <c r="I50" s="390"/>
      <c r="J50" s="400"/>
      <c r="K50" s="390"/>
      <c r="L50" s="390"/>
      <c r="M50" s="391"/>
    </row>
    <row r="51" spans="1:13" ht="14.25">
      <c r="A51" s="317"/>
      <c r="B51" s="389"/>
      <c r="C51" s="235"/>
      <c r="D51" s="381"/>
      <c r="E51" s="394"/>
      <c r="F51" s="380"/>
      <c r="G51" s="14"/>
      <c r="H51" s="390"/>
      <c r="I51" s="390"/>
      <c r="J51" s="400"/>
      <c r="K51" s="390"/>
      <c r="L51" s="390"/>
      <c r="M51" s="391"/>
    </row>
    <row r="52" spans="1:13" ht="14.25">
      <c r="A52" s="317"/>
      <c r="B52" s="389"/>
      <c r="C52" s="235"/>
      <c r="D52" s="381"/>
      <c r="E52" s="394"/>
      <c r="F52" s="380"/>
      <c r="G52" s="14"/>
      <c r="H52" s="390"/>
      <c r="I52" s="390"/>
      <c r="J52" s="400"/>
      <c r="K52" s="390"/>
      <c r="L52" s="390"/>
      <c r="M52" s="391"/>
    </row>
    <row r="53" spans="1:13" ht="14.25">
      <c r="A53" s="317"/>
      <c r="B53" s="317"/>
      <c r="C53" s="235"/>
      <c r="D53" s="381"/>
      <c r="E53" s="394"/>
      <c r="F53" s="380"/>
      <c r="G53" s="14"/>
      <c r="H53" s="390"/>
      <c r="I53" s="390"/>
      <c r="J53" s="400"/>
      <c r="K53" s="390"/>
      <c r="L53" s="390"/>
      <c r="M53" s="391"/>
    </row>
    <row r="54" spans="1:13" ht="14.25">
      <c r="A54" s="317"/>
      <c r="B54" s="317"/>
      <c r="C54" s="235"/>
      <c r="D54" s="381"/>
      <c r="E54" s="394"/>
      <c r="F54" s="380"/>
      <c r="G54" s="14"/>
      <c r="H54" s="390"/>
      <c r="I54" s="390"/>
      <c r="J54" s="400"/>
      <c r="K54" s="390"/>
      <c r="L54" s="390"/>
      <c r="M54" s="391"/>
    </row>
    <row r="55" spans="1:13" ht="14.25">
      <c r="A55" s="317"/>
      <c r="B55" s="317"/>
      <c r="C55" s="235"/>
      <c r="D55" s="381"/>
      <c r="E55" s="394"/>
      <c r="F55" s="380"/>
      <c r="G55" s="14"/>
      <c r="H55" s="390"/>
      <c r="I55" s="390"/>
      <c r="J55" s="400"/>
      <c r="K55" s="390"/>
      <c r="L55" s="390"/>
      <c r="M55" s="391"/>
    </row>
    <row r="56" spans="1:13" ht="14.25">
      <c r="A56" s="317"/>
      <c r="B56" s="317"/>
      <c r="C56" s="235"/>
      <c r="D56" s="381"/>
      <c r="E56" s="394"/>
      <c r="F56" s="380"/>
      <c r="G56" s="14"/>
      <c r="H56" s="390"/>
      <c r="I56" s="390"/>
      <c r="J56" s="400"/>
      <c r="K56" s="390"/>
      <c r="L56" s="390"/>
      <c r="M56" s="391"/>
    </row>
    <row r="57" spans="1:13" ht="14.25">
      <c r="A57" s="317"/>
      <c r="B57" s="317"/>
      <c r="C57" s="235"/>
      <c r="D57" s="381"/>
      <c r="E57" s="394"/>
      <c r="F57" s="380"/>
      <c r="G57" s="14"/>
      <c r="H57" s="390"/>
      <c r="I57" s="390"/>
      <c r="J57" s="400"/>
      <c r="K57" s="390"/>
      <c r="L57" s="390"/>
      <c r="M57" s="391"/>
    </row>
    <row r="58" spans="1:13" ht="14.25">
      <c r="A58" s="317"/>
      <c r="B58" s="317"/>
      <c r="C58" s="235"/>
      <c r="D58" s="381"/>
      <c r="E58" s="394"/>
      <c r="F58" s="380"/>
      <c r="G58" s="14"/>
      <c r="H58" s="390"/>
      <c r="I58" s="390"/>
      <c r="J58" s="400"/>
      <c r="K58" s="390"/>
      <c r="L58" s="390"/>
      <c r="M58" s="391"/>
    </row>
    <row r="59" spans="1:13" ht="14.25">
      <c r="A59" s="317"/>
      <c r="B59" s="317"/>
      <c r="C59" s="235"/>
      <c r="D59" s="381"/>
      <c r="E59" s="394"/>
      <c r="F59" s="380"/>
      <c r="G59" s="14"/>
      <c r="H59" s="390"/>
      <c r="I59" s="390"/>
      <c r="J59" s="400"/>
      <c r="K59" s="390"/>
      <c r="L59" s="390"/>
      <c r="M59" s="391"/>
    </row>
    <row r="60" spans="1:13" ht="14.25">
      <c r="A60" s="317"/>
      <c r="B60" s="317"/>
      <c r="C60" s="235"/>
      <c r="D60" s="381"/>
      <c r="E60" s="394"/>
      <c r="F60" s="380"/>
      <c r="G60" s="14"/>
      <c r="H60" s="390"/>
      <c r="I60" s="390"/>
      <c r="J60" s="400"/>
      <c r="K60" s="390"/>
      <c r="L60" s="390"/>
      <c r="M60" s="391"/>
    </row>
    <row r="61" spans="1:13" ht="14.25">
      <c r="A61" s="317"/>
      <c r="B61" s="317"/>
      <c r="C61" s="235"/>
      <c r="D61" s="381"/>
      <c r="E61" s="394"/>
      <c r="F61" s="380"/>
      <c r="G61" s="14"/>
      <c r="H61" s="390"/>
      <c r="I61" s="390"/>
      <c r="J61" s="400"/>
      <c r="K61" s="390"/>
      <c r="L61" s="390"/>
      <c r="M61" s="391"/>
    </row>
    <row r="62" spans="1:13" ht="14.25">
      <c r="A62" s="317"/>
      <c r="B62" s="317"/>
      <c r="C62" s="235"/>
      <c r="D62" s="381"/>
      <c r="E62" s="394"/>
      <c r="F62" s="380"/>
      <c r="G62" s="14"/>
      <c r="H62" s="390"/>
      <c r="I62" s="390"/>
      <c r="J62" s="400"/>
      <c r="K62" s="390"/>
      <c r="L62" s="390"/>
      <c r="M62" s="391"/>
    </row>
    <row r="63" spans="1:13" ht="14.25">
      <c r="A63" s="317"/>
      <c r="B63" s="317"/>
      <c r="C63" s="235"/>
      <c r="D63" s="381"/>
      <c r="E63" s="394"/>
      <c r="F63" s="380"/>
      <c r="G63" s="14"/>
      <c r="H63" s="390"/>
      <c r="I63" s="390"/>
      <c r="J63" s="400"/>
      <c r="K63" s="390"/>
      <c r="L63" s="390"/>
      <c r="M63" s="391"/>
    </row>
    <row r="64" spans="1:13" ht="14.25">
      <c r="A64" s="317"/>
      <c r="B64" s="317"/>
      <c r="C64" s="235"/>
      <c r="D64" s="381"/>
      <c r="E64" s="394"/>
      <c r="F64" s="380"/>
      <c r="G64" s="14"/>
      <c r="H64" s="390"/>
      <c r="I64" s="390"/>
      <c r="J64" s="400"/>
      <c r="K64" s="390"/>
      <c r="L64" s="390"/>
      <c r="M64" s="391"/>
    </row>
    <row r="65" spans="1:13" ht="14.25">
      <c r="A65" s="317"/>
      <c r="B65" s="317"/>
      <c r="C65" s="235"/>
      <c r="D65" s="381"/>
      <c r="E65" s="394"/>
      <c r="F65" s="380"/>
      <c r="G65" s="14"/>
      <c r="H65" s="390"/>
      <c r="I65" s="390"/>
      <c r="J65" s="400"/>
      <c r="K65" s="390"/>
      <c r="L65" s="390"/>
      <c r="M65" s="391"/>
    </row>
    <row r="66" spans="1:13" ht="14.25">
      <c r="A66" s="317"/>
      <c r="B66" s="317"/>
      <c r="C66" s="235"/>
      <c r="D66" s="381"/>
      <c r="E66" s="394"/>
      <c r="F66" s="380"/>
      <c r="G66" s="14"/>
      <c r="H66" s="390"/>
      <c r="I66" s="390"/>
      <c r="J66" s="400"/>
      <c r="K66" s="390"/>
      <c r="L66" s="390"/>
      <c r="M66" s="391"/>
    </row>
    <row r="67" spans="1:13" ht="14.25">
      <c r="A67" s="317"/>
      <c r="B67" s="317"/>
      <c r="C67" s="235"/>
      <c r="D67" s="381"/>
      <c r="E67" s="394"/>
      <c r="F67" s="380"/>
      <c r="G67" s="14"/>
      <c r="H67" s="390"/>
      <c r="I67" s="390"/>
      <c r="J67" s="400"/>
      <c r="K67" s="390"/>
      <c r="L67" s="390"/>
      <c r="M67" s="391"/>
    </row>
    <row r="68" spans="1:13" ht="14.25">
      <c r="A68" s="317"/>
      <c r="B68" s="317"/>
      <c r="C68" s="235"/>
      <c r="D68" s="381"/>
      <c r="E68" s="394"/>
      <c r="F68" s="380"/>
      <c r="G68" s="14"/>
      <c r="H68" s="390"/>
      <c r="I68" s="390"/>
      <c r="J68" s="400"/>
      <c r="K68" s="390"/>
      <c r="L68" s="390"/>
      <c r="M68" s="391"/>
    </row>
    <row r="69" spans="1:13" ht="14.25">
      <c r="A69" s="317"/>
      <c r="B69" s="317"/>
      <c r="C69" s="235"/>
      <c r="D69" s="381"/>
      <c r="E69" s="394"/>
      <c r="F69" s="380"/>
      <c r="G69" s="14"/>
      <c r="H69" s="390"/>
      <c r="I69" s="395"/>
      <c r="J69" s="400"/>
      <c r="K69" s="390"/>
      <c r="L69" s="390"/>
      <c r="M69" s="391"/>
    </row>
    <row r="70" spans="1:13" ht="14.25">
      <c r="A70" s="317"/>
      <c r="B70" s="317"/>
      <c r="C70" s="235"/>
      <c r="D70" s="381"/>
      <c r="E70" s="394"/>
      <c r="F70" s="380"/>
      <c r="G70" s="14"/>
      <c r="H70" s="390"/>
      <c r="I70" s="390"/>
      <c r="J70" s="400"/>
      <c r="K70" s="390"/>
      <c r="L70" s="390"/>
      <c r="M70" s="391"/>
    </row>
    <row r="71" spans="1:13" ht="14.25">
      <c r="A71" s="317"/>
      <c r="B71" s="317"/>
      <c r="C71" s="235"/>
      <c r="D71" s="381"/>
      <c r="E71" s="394"/>
      <c r="F71" s="380"/>
      <c r="G71" s="14"/>
      <c r="H71" s="390"/>
      <c r="I71" s="390"/>
      <c r="J71" s="400"/>
      <c r="K71" s="390"/>
      <c r="L71" s="390"/>
      <c r="M71" s="391"/>
    </row>
    <row r="72" spans="1:13" ht="14.25">
      <c r="A72" s="317"/>
      <c r="B72" s="317"/>
      <c r="C72" s="235"/>
      <c r="D72" s="381"/>
      <c r="E72" s="394"/>
      <c r="F72" s="380"/>
      <c r="G72" s="14"/>
      <c r="H72" s="390"/>
      <c r="I72" s="390"/>
      <c r="J72" s="400"/>
      <c r="K72" s="390"/>
      <c r="L72" s="390"/>
      <c r="M72" s="391"/>
    </row>
    <row r="73" spans="1:13" ht="14.25">
      <c r="A73" s="317"/>
      <c r="B73" s="317"/>
      <c r="C73" s="235"/>
      <c r="D73" s="381"/>
      <c r="E73" s="394"/>
      <c r="F73" s="380"/>
      <c r="G73" s="14"/>
      <c r="H73" s="390"/>
      <c r="I73" s="390"/>
      <c r="J73" s="400"/>
      <c r="K73" s="390"/>
      <c r="L73" s="390"/>
      <c r="M73" s="391"/>
    </row>
    <row r="74" spans="1:13" ht="14.25">
      <c r="A74" s="317"/>
      <c r="B74" s="389"/>
      <c r="C74" s="235"/>
      <c r="D74" s="381"/>
      <c r="E74" s="394"/>
      <c r="F74" s="380"/>
      <c r="G74" s="14"/>
      <c r="H74" s="390"/>
      <c r="I74" s="390"/>
      <c r="J74" s="400"/>
      <c r="K74" s="390"/>
      <c r="L74" s="390"/>
      <c r="M74" s="391"/>
    </row>
    <row r="75" spans="1:13" ht="14.25">
      <c r="A75" s="317"/>
      <c r="B75" s="389"/>
      <c r="C75" s="235"/>
      <c r="D75" s="381"/>
      <c r="E75" s="394"/>
      <c r="F75" s="380"/>
      <c r="G75" s="14"/>
      <c r="H75" s="390"/>
      <c r="I75" s="390"/>
      <c r="J75" s="400"/>
      <c r="K75" s="390"/>
      <c r="L75" s="390"/>
      <c r="M75" s="391"/>
    </row>
    <row r="76" spans="1:13" ht="14.25">
      <c r="A76" s="317"/>
      <c r="B76" s="389"/>
      <c r="C76" s="235"/>
      <c r="D76" s="381"/>
      <c r="E76" s="465"/>
      <c r="F76" s="357"/>
      <c r="G76" s="14"/>
      <c r="H76" s="390"/>
      <c r="I76" s="390"/>
      <c r="J76" s="400"/>
      <c r="K76" s="390"/>
      <c r="L76" s="390"/>
      <c r="M76" s="391"/>
    </row>
    <row r="77" spans="1:13" ht="14.25">
      <c r="A77" s="396"/>
      <c r="B77" s="396"/>
      <c r="C77" s="395"/>
      <c r="D77" s="391"/>
      <c r="E77" s="466"/>
      <c r="F77" s="391"/>
      <c r="G77" s="30"/>
      <c r="H77" s="390"/>
      <c r="I77" s="390"/>
      <c r="J77" s="400"/>
      <c r="K77" s="390"/>
      <c r="L77" s="390"/>
      <c r="M77" s="391"/>
    </row>
    <row r="78" spans="1:13" ht="14.25">
      <c r="A78" s="196"/>
      <c r="B78" s="196"/>
      <c r="C78" s="462"/>
      <c r="D78" s="197"/>
      <c r="E78" s="467"/>
      <c r="F78" s="197"/>
      <c r="G78" s="259" t="s">
        <v>8</v>
      </c>
      <c r="H78" s="229">
        <f>SUM(H2:H77)</f>
        <v>171900</v>
      </c>
      <c r="I78" s="229">
        <f>SUM(I2:I77)</f>
        <v>106300</v>
      </c>
      <c r="J78" s="401"/>
      <c r="K78" s="200">
        <f>SUM(K2:K77)</f>
        <v>0</v>
      </c>
      <c r="L78" s="200">
        <f>SUM(L2:L77)</f>
        <v>0</v>
      </c>
      <c r="M78" s="201">
        <f>SUM(M2:M77)</f>
        <v>12</v>
      </c>
    </row>
    <row r="79" ht="15" thickBot="1">
      <c r="E79" s="464"/>
    </row>
    <row r="80" spans="1:8" ht="15" thickBot="1">
      <c r="A80" s="397"/>
      <c r="B80" s="397"/>
      <c r="C80" s="464"/>
      <c r="D80" s="397"/>
      <c r="E80" s="464"/>
      <c r="G80" s="471" t="s">
        <v>60</v>
      </c>
      <c r="H80" s="347">
        <f>H78+I78</f>
        <v>278200</v>
      </c>
    </row>
    <row r="81" spans="1:4" ht="14.25">
      <c r="A81" s="397"/>
      <c r="B81" s="397"/>
      <c r="C81" s="464"/>
      <c r="D81" s="397"/>
    </row>
  </sheetData>
  <sheetProtection/>
  <printOp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dimension ref="A1:J322"/>
  <sheetViews>
    <sheetView zoomScale="98" zoomScaleNormal="98" zoomScalePageLayoutView="0" workbookViewId="0" topLeftCell="A1">
      <pane ySplit="1" topLeftCell="A20" activePane="bottomLeft" state="frozen"/>
      <selection pane="topLeft" activeCell="A1" sqref="A1"/>
      <selection pane="bottomLeft" activeCell="B39" sqref="B39"/>
    </sheetView>
  </sheetViews>
  <sheetFormatPr defaultColWidth="9.140625" defaultRowHeight="15"/>
  <cols>
    <col min="1" max="1" width="53.28125" style="143" customWidth="1"/>
    <col min="2" max="2" width="13.28125" style="204" bestFit="1" customWidth="1"/>
    <col min="3" max="3" width="6.28125" style="204" bestFit="1" customWidth="1"/>
    <col min="4" max="4" width="43.140625" style="143" customWidth="1"/>
    <col min="5" max="5" width="11.7109375" style="143" bestFit="1" customWidth="1"/>
    <col min="6" max="6" width="16.7109375" style="242" bestFit="1" customWidth="1"/>
    <col min="7" max="7" width="1.421875" style="420" customWidth="1"/>
    <col min="8" max="8" width="10.57421875" style="242" bestFit="1" customWidth="1"/>
    <col min="9" max="9" width="11.7109375" style="242" bestFit="1" customWidth="1"/>
    <col min="10" max="10" width="6.421875" style="204" bestFit="1" customWidth="1"/>
    <col min="11" max="16384" width="9.140625" style="143" customWidth="1"/>
  </cols>
  <sheetData>
    <row r="1" spans="1:10" ht="42.75">
      <c r="A1" s="188" t="s">
        <v>10</v>
      </c>
      <c r="B1" s="188" t="s">
        <v>21</v>
      </c>
      <c r="C1" s="188" t="s">
        <v>22</v>
      </c>
      <c r="D1" s="190" t="s">
        <v>15</v>
      </c>
      <c r="E1" s="231" t="s">
        <v>59</v>
      </c>
      <c r="F1" s="232" t="s">
        <v>24</v>
      </c>
      <c r="G1" s="419"/>
      <c r="H1" s="233" t="s">
        <v>57</v>
      </c>
      <c r="I1" s="233" t="s">
        <v>56</v>
      </c>
      <c r="J1" s="193" t="s">
        <v>58</v>
      </c>
    </row>
    <row r="2" spans="1:10" ht="14.25">
      <c r="A2" s="194"/>
      <c r="B2" s="127"/>
      <c r="C2" s="127"/>
      <c r="D2" s="194"/>
      <c r="E2" s="234"/>
      <c r="F2" s="234"/>
      <c r="G2" s="399"/>
      <c r="H2" s="234"/>
      <c r="I2" s="234"/>
      <c r="J2" s="127"/>
    </row>
    <row r="3" spans="1:10" ht="14.25">
      <c r="A3" s="194" t="s">
        <v>203</v>
      </c>
      <c r="B3" s="127" t="s">
        <v>209</v>
      </c>
      <c r="C3" s="127" t="s">
        <v>210</v>
      </c>
      <c r="D3" s="194"/>
      <c r="E3" s="234">
        <v>1200</v>
      </c>
      <c r="F3" s="234">
        <v>300</v>
      </c>
      <c r="G3" s="399"/>
      <c r="H3" s="234"/>
      <c r="I3" s="234">
        <v>1200</v>
      </c>
      <c r="J3" s="127">
        <v>1</v>
      </c>
    </row>
    <row r="4" spans="1:10" ht="14.25">
      <c r="A4" s="194" t="s">
        <v>204</v>
      </c>
      <c r="B4" s="127" t="s">
        <v>216</v>
      </c>
      <c r="C4" s="127" t="s">
        <v>211</v>
      </c>
      <c r="D4" s="194"/>
      <c r="E4" s="234">
        <v>1500</v>
      </c>
      <c r="F4" s="234">
        <v>500</v>
      </c>
      <c r="G4" s="399"/>
      <c r="H4" s="234"/>
      <c r="I4" s="234">
        <v>1500</v>
      </c>
      <c r="J4" s="127">
        <v>1</v>
      </c>
    </row>
    <row r="5" spans="1:10" ht="14.25">
      <c r="A5" s="194" t="s">
        <v>205</v>
      </c>
      <c r="B5" s="127" t="s">
        <v>217</v>
      </c>
      <c r="C5" s="127" t="s">
        <v>212</v>
      </c>
      <c r="D5" s="194"/>
      <c r="E5" s="234">
        <v>2060</v>
      </c>
      <c r="F5" s="234">
        <v>515</v>
      </c>
      <c r="G5" s="399"/>
      <c r="H5" s="234"/>
      <c r="I5" s="234"/>
      <c r="J5" s="127">
        <v>1</v>
      </c>
    </row>
    <row r="6" spans="1:10" ht="14.25">
      <c r="A6" s="194" t="s">
        <v>213</v>
      </c>
      <c r="B6" s="127" t="s">
        <v>218</v>
      </c>
      <c r="C6" s="127" t="s">
        <v>214</v>
      </c>
      <c r="D6" s="194"/>
      <c r="E6" s="234">
        <v>411.44</v>
      </c>
      <c r="F6" s="234">
        <v>102.86</v>
      </c>
      <c r="G6" s="399"/>
      <c r="H6" s="234"/>
      <c r="I6" s="234">
        <v>411.44</v>
      </c>
      <c r="J6" s="127">
        <v>1</v>
      </c>
    </row>
    <row r="7" spans="1:10" ht="14.25">
      <c r="A7" s="194" t="s">
        <v>207</v>
      </c>
      <c r="B7" s="127" t="s">
        <v>219</v>
      </c>
      <c r="C7" s="127" t="s">
        <v>211</v>
      </c>
      <c r="D7" s="194"/>
      <c r="E7" s="234">
        <v>1000</v>
      </c>
      <c r="F7" s="234">
        <v>250</v>
      </c>
      <c r="G7" s="399"/>
      <c r="H7" s="234"/>
      <c r="I7" s="234">
        <v>1000</v>
      </c>
      <c r="J7" s="127">
        <v>1</v>
      </c>
    </row>
    <row r="8" spans="1:10" ht="14.25">
      <c r="A8" s="194" t="s">
        <v>215</v>
      </c>
      <c r="B8" s="127" t="s">
        <v>220</v>
      </c>
      <c r="C8" s="127" t="s">
        <v>212</v>
      </c>
      <c r="D8" s="194"/>
      <c r="E8" s="234">
        <v>5000</v>
      </c>
      <c r="F8" s="234">
        <v>5000</v>
      </c>
      <c r="G8" s="399"/>
      <c r="H8" s="234"/>
      <c r="I8" s="234">
        <v>5000</v>
      </c>
      <c r="J8" s="127">
        <v>1</v>
      </c>
    </row>
    <row r="9" spans="1:10" ht="14.25">
      <c r="A9" s="194" t="s">
        <v>236</v>
      </c>
      <c r="B9" s="127" t="s">
        <v>237</v>
      </c>
      <c r="C9" s="127" t="s">
        <v>212</v>
      </c>
      <c r="D9" s="194"/>
      <c r="E9" s="234">
        <v>7500</v>
      </c>
      <c r="F9" s="234">
        <v>2500</v>
      </c>
      <c r="G9" s="399"/>
      <c r="H9" s="234"/>
      <c r="I9" s="234"/>
      <c r="J9" s="127">
        <v>1</v>
      </c>
    </row>
    <row r="10" spans="1:10" ht="14.25">
      <c r="A10" s="194" t="s">
        <v>238</v>
      </c>
      <c r="B10" s="127" t="s">
        <v>239</v>
      </c>
      <c r="C10" s="127" t="s">
        <v>212</v>
      </c>
      <c r="D10" s="194"/>
      <c r="E10" s="234">
        <v>7500</v>
      </c>
      <c r="F10" s="234">
        <v>2500</v>
      </c>
      <c r="G10" s="399"/>
      <c r="H10" s="234">
        <v>7500</v>
      </c>
      <c r="I10" s="234"/>
      <c r="J10" s="127">
        <v>1</v>
      </c>
    </row>
    <row r="11" spans="1:10" ht="14.25">
      <c r="A11" s="194" t="s">
        <v>277</v>
      </c>
      <c r="B11" s="127" t="s">
        <v>239</v>
      </c>
      <c r="C11" s="127" t="s">
        <v>212</v>
      </c>
      <c r="D11" s="194"/>
      <c r="E11" s="234">
        <v>9000</v>
      </c>
      <c r="F11" s="234">
        <v>3000</v>
      </c>
      <c r="G11" s="399"/>
      <c r="H11" s="234">
        <v>9000</v>
      </c>
      <c r="I11" s="234"/>
      <c r="J11" s="127">
        <v>1</v>
      </c>
    </row>
    <row r="12" spans="1:10" ht="14.25">
      <c r="A12" s="194" t="s">
        <v>277</v>
      </c>
      <c r="B12" s="127" t="s">
        <v>239</v>
      </c>
      <c r="C12" s="127" t="s">
        <v>212</v>
      </c>
      <c r="D12" s="194"/>
      <c r="E12" s="234">
        <v>3000</v>
      </c>
      <c r="F12" s="234">
        <v>1000</v>
      </c>
      <c r="G12" s="399"/>
      <c r="H12" s="234">
        <v>3000</v>
      </c>
      <c r="I12" s="234"/>
      <c r="J12" s="127">
        <v>1</v>
      </c>
    </row>
    <row r="13" spans="1:10" ht="14.25">
      <c r="A13" s="194" t="s">
        <v>326</v>
      </c>
      <c r="B13" s="127" t="s">
        <v>209</v>
      </c>
      <c r="C13" s="127" t="s">
        <v>210</v>
      </c>
      <c r="D13" s="194"/>
      <c r="E13" s="234">
        <v>412.8</v>
      </c>
      <c r="F13" s="234">
        <v>103.2</v>
      </c>
      <c r="G13" s="399"/>
      <c r="H13" s="234"/>
      <c r="I13" s="234">
        <v>412.8</v>
      </c>
      <c r="J13" s="127">
        <v>1</v>
      </c>
    </row>
    <row r="14" spans="1:10" ht="14.25">
      <c r="A14" s="194" t="s">
        <v>357</v>
      </c>
      <c r="B14" s="127" t="s">
        <v>363</v>
      </c>
      <c r="C14" s="127" t="s">
        <v>360</v>
      </c>
      <c r="D14" s="194"/>
      <c r="E14" s="234">
        <v>3000</v>
      </c>
      <c r="F14" s="234">
        <v>1000</v>
      </c>
      <c r="G14" s="399"/>
      <c r="H14" s="234"/>
      <c r="I14" s="234">
        <v>3000</v>
      </c>
      <c r="J14" s="127">
        <v>1</v>
      </c>
    </row>
    <row r="15" spans="1:10" ht="14.25">
      <c r="A15" s="194" t="s">
        <v>238</v>
      </c>
      <c r="B15" s="127" t="s">
        <v>364</v>
      </c>
      <c r="C15" s="127" t="s">
        <v>212</v>
      </c>
      <c r="D15" s="194"/>
      <c r="E15" s="234">
        <v>6000</v>
      </c>
      <c r="F15" s="234">
        <v>2000</v>
      </c>
      <c r="G15" s="399"/>
      <c r="H15" s="234"/>
      <c r="I15" s="234">
        <v>6000</v>
      </c>
      <c r="J15" s="127">
        <v>1</v>
      </c>
    </row>
    <row r="16" spans="1:10" ht="14.25">
      <c r="A16" s="194" t="s">
        <v>358</v>
      </c>
      <c r="B16" s="127" t="s">
        <v>365</v>
      </c>
      <c r="C16" s="127" t="s">
        <v>361</v>
      </c>
      <c r="D16" s="194"/>
      <c r="E16" s="234">
        <v>3000</v>
      </c>
      <c r="F16" s="234">
        <v>1000</v>
      </c>
      <c r="G16" s="399"/>
      <c r="H16" s="234"/>
      <c r="I16" s="234">
        <v>3000</v>
      </c>
      <c r="J16" s="127">
        <v>1</v>
      </c>
    </row>
    <row r="17" spans="1:10" ht="14.25">
      <c r="A17" s="194" t="s">
        <v>359</v>
      </c>
      <c r="B17" s="127" t="s">
        <v>362</v>
      </c>
      <c r="C17" s="127" t="s">
        <v>212</v>
      </c>
      <c r="D17" s="194"/>
      <c r="E17" s="234">
        <v>4000</v>
      </c>
      <c r="F17" s="234">
        <v>1000</v>
      </c>
      <c r="G17" s="399"/>
      <c r="H17" s="234"/>
      <c r="I17" s="234"/>
      <c r="J17" s="127">
        <v>1</v>
      </c>
    </row>
    <row r="18" spans="1:10" ht="14.25">
      <c r="A18" s="194" t="s">
        <v>390</v>
      </c>
      <c r="B18" s="127" t="s">
        <v>394</v>
      </c>
      <c r="C18" s="127" t="s">
        <v>393</v>
      </c>
      <c r="D18" s="194"/>
      <c r="E18" s="234">
        <v>3000</v>
      </c>
      <c r="F18" s="234">
        <v>1000</v>
      </c>
      <c r="G18" s="399"/>
      <c r="H18" s="234"/>
      <c r="I18" s="234">
        <v>3000</v>
      </c>
      <c r="J18" s="127">
        <v>1</v>
      </c>
    </row>
    <row r="19" spans="1:10" ht="14.25">
      <c r="A19" s="194" t="s">
        <v>388</v>
      </c>
      <c r="B19" s="127" t="s">
        <v>395</v>
      </c>
      <c r="C19" s="127" t="s">
        <v>212</v>
      </c>
      <c r="D19" s="194"/>
      <c r="E19" s="234">
        <v>200</v>
      </c>
      <c r="F19" s="234">
        <v>50</v>
      </c>
      <c r="G19" s="399"/>
      <c r="H19" s="234"/>
      <c r="I19" s="234">
        <v>200</v>
      </c>
      <c r="J19" s="127">
        <v>1</v>
      </c>
    </row>
    <row r="20" spans="1:10" ht="14.25">
      <c r="A20" s="194" t="s">
        <v>389</v>
      </c>
      <c r="B20" s="127" t="s">
        <v>396</v>
      </c>
      <c r="C20" s="127" t="s">
        <v>212</v>
      </c>
      <c r="D20" s="194"/>
      <c r="E20" s="234">
        <v>6000</v>
      </c>
      <c r="F20" s="234">
        <v>1500</v>
      </c>
      <c r="G20" s="399"/>
      <c r="H20" s="234"/>
      <c r="I20" s="234">
        <v>6000</v>
      </c>
      <c r="J20" s="127">
        <v>1</v>
      </c>
    </row>
    <row r="21" spans="1:10" ht="14.25">
      <c r="A21" s="194" t="s">
        <v>390</v>
      </c>
      <c r="B21" s="127" t="s">
        <v>394</v>
      </c>
      <c r="C21" s="127" t="s">
        <v>393</v>
      </c>
      <c r="D21" s="194"/>
      <c r="E21" s="235">
        <v>4000</v>
      </c>
      <c r="F21" s="234">
        <v>1000</v>
      </c>
      <c r="G21" s="399"/>
      <c r="H21" s="234"/>
      <c r="I21" s="234">
        <v>4000</v>
      </c>
      <c r="J21" s="127">
        <v>1</v>
      </c>
    </row>
    <row r="22" spans="1:10" ht="14.25">
      <c r="A22" s="194" t="s">
        <v>326</v>
      </c>
      <c r="B22" s="127" t="s">
        <v>209</v>
      </c>
      <c r="C22" s="127" t="s">
        <v>210</v>
      </c>
      <c r="D22" s="194"/>
      <c r="E22" s="235">
        <v>1236</v>
      </c>
      <c r="F22" s="234">
        <v>309</v>
      </c>
      <c r="G22" s="399"/>
      <c r="H22" s="234"/>
      <c r="I22" s="234">
        <v>1236</v>
      </c>
      <c r="J22" s="127">
        <v>1</v>
      </c>
    </row>
    <row r="23" spans="1:10" ht="14.25">
      <c r="A23" s="194" t="s">
        <v>391</v>
      </c>
      <c r="B23" s="127" t="s">
        <v>328</v>
      </c>
      <c r="C23" s="127" t="s">
        <v>212</v>
      </c>
      <c r="D23" s="194"/>
      <c r="E23" s="235">
        <v>2000</v>
      </c>
      <c r="F23" s="234">
        <v>500</v>
      </c>
      <c r="G23" s="399"/>
      <c r="H23" s="234"/>
      <c r="I23" s="234">
        <v>2000</v>
      </c>
      <c r="J23" s="127">
        <v>1</v>
      </c>
    </row>
    <row r="24" spans="1:10" ht="14.25">
      <c r="A24" s="194" t="s">
        <v>392</v>
      </c>
      <c r="B24" s="127" t="s">
        <v>396</v>
      </c>
      <c r="C24" s="127" t="s">
        <v>212</v>
      </c>
      <c r="D24" s="194"/>
      <c r="E24" s="235">
        <v>1400</v>
      </c>
      <c r="F24" s="234">
        <v>350</v>
      </c>
      <c r="G24" s="399"/>
      <c r="H24" s="234"/>
      <c r="I24" s="234">
        <v>1400</v>
      </c>
      <c r="J24" s="127">
        <v>1</v>
      </c>
    </row>
    <row r="25" spans="1:10" ht="14.25">
      <c r="A25" s="194" t="s">
        <v>236</v>
      </c>
      <c r="B25" s="127" t="s">
        <v>237</v>
      </c>
      <c r="C25" s="127" t="s">
        <v>212</v>
      </c>
      <c r="D25" s="194"/>
      <c r="E25" s="235">
        <v>15000</v>
      </c>
      <c r="F25" s="234">
        <v>5000</v>
      </c>
      <c r="G25" s="399"/>
      <c r="H25" s="234"/>
      <c r="I25" s="234"/>
      <c r="J25" s="127">
        <v>1</v>
      </c>
    </row>
    <row r="26" spans="1:10" ht="14.25">
      <c r="A26" s="194" t="s">
        <v>433</v>
      </c>
      <c r="B26" s="127" t="s">
        <v>209</v>
      </c>
      <c r="C26" s="127" t="s">
        <v>210</v>
      </c>
      <c r="D26" s="194"/>
      <c r="E26" s="235">
        <v>2800</v>
      </c>
      <c r="F26" s="234">
        <v>700</v>
      </c>
      <c r="G26" s="399"/>
      <c r="H26" s="234"/>
      <c r="I26" s="234">
        <v>2800</v>
      </c>
      <c r="J26" s="127">
        <v>1</v>
      </c>
    </row>
    <row r="27" spans="1:10" ht="14.25">
      <c r="A27" s="194" t="s">
        <v>434</v>
      </c>
      <c r="B27" s="127" t="s">
        <v>237</v>
      </c>
      <c r="C27" s="127" t="s">
        <v>212</v>
      </c>
      <c r="D27" s="194"/>
      <c r="E27" s="235">
        <v>6000</v>
      </c>
      <c r="F27" s="234">
        <v>2000</v>
      </c>
      <c r="G27" s="399"/>
      <c r="H27" s="234"/>
      <c r="I27" s="234"/>
      <c r="J27" s="127">
        <v>1</v>
      </c>
    </row>
    <row r="28" spans="1:10" ht="14.25">
      <c r="A28" s="194" t="s">
        <v>528</v>
      </c>
      <c r="B28" s="127" t="s">
        <v>533</v>
      </c>
      <c r="C28" s="127" t="s">
        <v>534</v>
      </c>
      <c r="D28" s="194"/>
      <c r="E28" s="235">
        <v>40000</v>
      </c>
      <c r="F28" s="234">
        <v>40000</v>
      </c>
      <c r="G28" s="399"/>
      <c r="H28" s="234"/>
      <c r="I28" s="234">
        <v>40000</v>
      </c>
      <c r="J28" s="127">
        <v>1</v>
      </c>
    </row>
    <row r="29" spans="1:10" ht="14.25">
      <c r="A29" s="194" t="s">
        <v>529</v>
      </c>
      <c r="B29" s="127" t="s">
        <v>328</v>
      </c>
      <c r="C29" s="127" t="s">
        <v>212</v>
      </c>
      <c r="D29" s="194"/>
      <c r="E29" s="235">
        <v>2000</v>
      </c>
      <c r="F29" s="234">
        <v>1000</v>
      </c>
      <c r="G29" s="399"/>
      <c r="H29" s="234"/>
      <c r="I29" s="234">
        <v>2000</v>
      </c>
      <c r="J29" s="127">
        <v>1</v>
      </c>
    </row>
    <row r="30" spans="1:10" ht="14.25">
      <c r="A30" s="236" t="s">
        <v>530</v>
      </c>
      <c r="B30" s="127" t="s">
        <v>328</v>
      </c>
      <c r="C30" s="127" t="s">
        <v>212</v>
      </c>
      <c r="D30" s="194"/>
      <c r="E30" s="235">
        <v>2500</v>
      </c>
      <c r="F30" s="234">
        <v>2500</v>
      </c>
      <c r="G30" s="399"/>
      <c r="H30" s="234"/>
      <c r="I30" s="234">
        <v>2500</v>
      </c>
      <c r="J30" s="127">
        <v>1</v>
      </c>
    </row>
    <row r="31" spans="1:10" ht="14.25">
      <c r="A31" s="194" t="s">
        <v>531</v>
      </c>
      <c r="B31" s="127" t="s">
        <v>535</v>
      </c>
      <c r="C31" s="127" t="s">
        <v>536</v>
      </c>
      <c r="D31" s="194"/>
      <c r="E31" s="235">
        <v>20000</v>
      </c>
      <c r="F31" s="234">
        <v>10000</v>
      </c>
      <c r="G31" s="399"/>
      <c r="H31" s="234"/>
      <c r="I31" s="234">
        <v>20000</v>
      </c>
      <c r="J31" s="127">
        <v>1</v>
      </c>
    </row>
    <row r="32" spans="1:10" ht="14.25">
      <c r="A32" s="194" t="s">
        <v>532</v>
      </c>
      <c r="B32" s="127" t="s">
        <v>328</v>
      </c>
      <c r="C32" s="127" t="s">
        <v>212</v>
      </c>
      <c r="D32" s="194"/>
      <c r="E32" s="235">
        <v>5000</v>
      </c>
      <c r="F32" s="237">
        <v>5000</v>
      </c>
      <c r="G32" s="399"/>
      <c r="H32" s="234"/>
      <c r="I32" s="234">
        <v>5000</v>
      </c>
      <c r="J32" s="127">
        <v>1</v>
      </c>
    </row>
    <row r="33" spans="1:10" ht="14.25">
      <c r="A33" s="194" t="s">
        <v>604</v>
      </c>
      <c r="B33" s="127" t="s">
        <v>606</v>
      </c>
      <c r="C33" s="127" t="s">
        <v>605</v>
      </c>
      <c r="D33" s="194"/>
      <c r="E33" s="235">
        <v>1500</v>
      </c>
      <c r="F33" s="237">
        <v>500</v>
      </c>
      <c r="G33" s="399"/>
      <c r="H33" s="234"/>
      <c r="I33" s="234">
        <v>1500</v>
      </c>
      <c r="J33" s="127">
        <v>1</v>
      </c>
    </row>
    <row r="34" spans="1:10" ht="14.25">
      <c r="A34" s="194" t="s">
        <v>238</v>
      </c>
      <c r="B34" s="127" t="s">
        <v>364</v>
      </c>
      <c r="C34" s="127" t="s">
        <v>212</v>
      </c>
      <c r="D34" s="194"/>
      <c r="E34" s="235">
        <v>45000</v>
      </c>
      <c r="F34" s="237">
        <v>15000</v>
      </c>
      <c r="G34" s="399"/>
      <c r="H34" s="234"/>
      <c r="I34" s="234">
        <v>45000</v>
      </c>
      <c r="J34" s="127">
        <v>1</v>
      </c>
    </row>
    <row r="35" spans="1:10" ht="14.25">
      <c r="A35" s="194" t="s">
        <v>638</v>
      </c>
      <c r="B35" s="127" t="s">
        <v>642</v>
      </c>
      <c r="C35" s="127" t="s">
        <v>212</v>
      </c>
      <c r="D35" s="194"/>
      <c r="E35" s="235">
        <v>6000</v>
      </c>
      <c r="F35" s="237">
        <v>2000</v>
      </c>
      <c r="G35" s="399"/>
      <c r="H35" s="234"/>
      <c r="I35" s="234">
        <v>6000</v>
      </c>
      <c r="J35" s="127">
        <v>1</v>
      </c>
    </row>
    <row r="36" spans="1:10" ht="14.25">
      <c r="A36" s="194" t="s">
        <v>651</v>
      </c>
      <c r="B36" s="127" t="s">
        <v>362</v>
      </c>
      <c r="C36" s="127" t="s">
        <v>212</v>
      </c>
      <c r="D36" s="194"/>
      <c r="E36" s="235">
        <v>400</v>
      </c>
      <c r="F36" s="237">
        <v>100</v>
      </c>
      <c r="G36" s="399"/>
      <c r="H36" s="234"/>
      <c r="I36" s="234"/>
      <c r="J36" s="127">
        <v>1</v>
      </c>
    </row>
    <row r="37" spans="1:10" ht="14.25">
      <c r="A37" s="194" t="s">
        <v>654</v>
      </c>
      <c r="B37" s="127" t="s">
        <v>655</v>
      </c>
      <c r="C37" s="127" t="s">
        <v>210</v>
      </c>
      <c r="D37" s="194"/>
      <c r="E37" s="235">
        <v>900</v>
      </c>
      <c r="F37" s="237">
        <v>300</v>
      </c>
      <c r="G37" s="399"/>
      <c r="H37" s="234"/>
      <c r="I37" s="234">
        <v>900</v>
      </c>
      <c r="J37" s="127">
        <v>1</v>
      </c>
    </row>
    <row r="38" spans="1:10" ht="14.25">
      <c r="A38" s="194"/>
      <c r="B38" s="127"/>
      <c r="C38" s="127"/>
      <c r="D38" s="194"/>
      <c r="E38" s="235"/>
      <c r="F38" s="237"/>
      <c r="G38" s="399"/>
      <c r="H38" s="234"/>
      <c r="I38" s="234"/>
      <c r="J38" s="127"/>
    </row>
    <row r="39" spans="1:10" ht="14.25">
      <c r="A39" s="194"/>
      <c r="B39" s="127"/>
      <c r="C39" s="127"/>
      <c r="D39" s="194"/>
      <c r="E39" s="235"/>
      <c r="F39" s="237"/>
      <c r="G39" s="399"/>
      <c r="H39" s="234"/>
      <c r="I39" s="234"/>
      <c r="J39" s="127"/>
    </row>
    <row r="40" spans="1:10" ht="14.25">
      <c r="A40" s="194"/>
      <c r="B40" s="127"/>
      <c r="C40" s="127"/>
      <c r="D40" s="194"/>
      <c r="E40" s="235"/>
      <c r="F40" s="237"/>
      <c r="G40" s="399"/>
      <c r="H40" s="234"/>
      <c r="I40" s="234"/>
      <c r="J40" s="127"/>
    </row>
    <row r="41" spans="1:10" ht="14.25">
      <c r="A41" s="194"/>
      <c r="B41" s="127"/>
      <c r="C41" s="127"/>
      <c r="D41" s="194"/>
      <c r="E41" s="235"/>
      <c r="F41" s="237"/>
      <c r="G41" s="399"/>
      <c r="H41" s="234"/>
      <c r="I41" s="234"/>
      <c r="J41" s="127"/>
    </row>
    <row r="42" spans="1:10" ht="14.25">
      <c r="A42" s="194"/>
      <c r="B42" s="127"/>
      <c r="C42" s="127"/>
      <c r="D42" s="194"/>
      <c r="E42" s="235"/>
      <c r="F42" s="237"/>
      <c r="G42" s="399"/>
      <c r="H42" s="234"/>
      <c r="I42" s="234"/>
      <c r="J42" s="127"/>
    </row>
    <row r="43" spans="1:10" ht="14.25">
      <c r="A43" s="194"/>
      <c r="B43" s="127"/>
      <c r="C43" s="127"/>
      <c r="D43" s="194"/>
      <c r="E43" s="235"/>
      <c r="F43" s="237"/>
      <c r="G43" s="399"/>
      <c r="H43" s="234"/>
      <c r="I43" s="234"/>
      <c r="J43" s="127"/>
    </row>
    <row r="44" spans="1:10" ht="14.25">
      <c r="A44" s="194"/>
      <c r="B44" s="127"/>
      <c r="C44" s="127"/>
      <c r="D44" s="194"/>
      <c r="E44" s="235"/>
      <c r="F44" s="237"/>
      <c r="G44" s="399"/>
      <c r="H44" s="234"/>
      <c r="I44" s="234"/>
      <c r="J44" s="127"/>
    </row>
    <row r="45" spans="1:10" ht="14.25">
      <c r="A45" s="194"/>
      <c r="B45" s="127"/>
      <c r="C45" s="127"/>
      <c r="D45" s="194"/>
      <c r="E45" s="235"/>
      <c r="F45" s="237"/>
      <c r="G45" s="399"/>
      <c r="H45" s="234"/>
      <c r="I45" s="234"/>
      <c r="J45" s="127"/>
    </row>
    <row r="46" spans="1:10" ht="14.25">
      <c r="A46" s="194"/>
      <c r="B46" s="127"/>
      <c r="C46" s="127"/>
      <c r="D46" s="194"/>
      <c r="E46" s="235"/>
      <c r="F46" s="237"/>
      <c r="G46" s="399"/>
      <c r="H46" s="234"/>
      <c r="I46" s="234"/>
      <c r="J46" s="127"/>
    </row>
    <row r="47" spans="1:10" ht="14.25">
      <c r="A47" s="194"/>
      <c r="B47" s="127"/>
      <c r="C47" s="127"/>
      <c r="D47" s="194"/>
      <c r="E47" s="235"/>
      <c r="F47" s="237"/>
      <c r="G47" s="399"/>
      <c r="H47" s="234"/>
      <c r="I47" s="234"/>
      <c r="J47" s="127"/>
    </row>
    <row r="48" spans="1:10" ht="14.25">
      <c r="A48" s="194"/>
      <c r="B48" s="127"/>
      <c r="C48" s="127"/>
      <c r="D48" s="194"/>
      <c r="E48" s="235"/>
      <c r="F48" s="237"/>
      <c r="G48" s="399"/>
      <c r="H48" s="234"/>
      <c r="I48" s="234"/>
      <c r="J48" s="127"/>
    </row>
    <row r="49" spans="1:10" ht="14.25">
      <c r="A49" s="194"/>
      <c r="B49" s="127"/>
      <c r="C49" s="127"/>
      <c r="D49" s="194"/>
      <c r="E49" s="235"/>
      <c r="F49" s="237"/>
      <c r="G49" s="399"/>
      <c r="H49" s="234"/>
      <c r="I49" s="234"/>
      <c r="J49" s="127"/>
    </row>
    <row r="50" spans="1:10" ht="14.25">
      <c r="A50" s="194"/>
      <c r="B50" s="127"/>
      <c r="C50" s="127"/>
      <c r="D50" s="194"/>
      <c r="E50" s="235"/>
      <c r="F50" s="237"/>
      <c r="G50" s="399"/>
      <c r="H50" s="234"/>
      <c r="I50" s="234"/>
      <c r="J50" s="127"/>
    </row>
    <row r="51" spans="1:10" ht="14.25">
      <c r="A51" s="194"/>
      <c r="B51" s="127"/>
      <c r="C51" s="127"/>
      <c r="D51" s="194"/>
      <c r="E51" s="235"/>
      <c r="F51" s="237"/>
      <c r="G51" s="399"/>
      <c r="H51" s="234"/>
      <c r="I51" s="234"/>
      <c r="J51" s="127"/>
    </row>
    <row r="52" spans="1:10" ht="14.25">
      <c r="A52" s="194"/>
      <c r="B52" s="127"/>
      <c r="C52" s="127"/>
      <c r="D52" s="194"/>
      <c r="E52" s="235"/>
      <c r="F52" s="237"/>
      <c r="G52" s="399"/>
      <c r="H52" s="234"/>
      <c r="I52" s="234"/>
      <c r="J52" s="127"/>
    </row>
    <row r="53" spans="1:10" ht="14.25">
      <c r="A53" s="194"/>
      <c r="B53" s="127"/>
      <c r="C53" s="127"/>
      <c r="D53" s="194"/>
      <c r="E53" s="235"/>
      <c r="F53" s="237"/>
      <c r="G53" s="399"/>
      <c r="H53" s="234"/>
      <c r="I53" s="234"/>
      <c r="J53" s="127"/>
    </row>
    <row r="54" spans="1:10" ht="14.25">
      <c r="A54" s="194"/>
      <c r="B54" s="127"/>
      <c r="C54" s="127"/>
      <c r="D54" s="194"/>
      <c r="E54" s="235"/>
      <c r="F54" s="237"/>
      <c r="G54" s="399"/>
      <c r="H54" s="234"/>
      <c r="I54" s="234"/>
      <c r="J54" s="127"/>
    </row>
    <row r="55" spans="1:10" ht="14.25">
      <c r="A55" s="194"/>
      <c r="B55" s="127"/>
      <c r="C55" s="127"/>
      <c r="D55" s="194"/>
      <c r="E55" s="235"/>
      <c r="F55" s="237"/>
      <c r="G55" s="399"/>
      <c r="H55" s="234"/>
      <c r="I55" s="234"/>
      <c r="J55" s="127"/>
    </row>
    <row r="56" spans="1:10" ht="14.25">
      <c r="A56" s="194"/>
      <c r="B56" s="127"/>
      <c r="C56" s="127"/>
      <c r="D56" s="194"/>
      <c r="E56" s="235"/>
      <c r="F56" s="237"/>
      <c r="G56" s="399"/>
      <c r="H56" s="234"/>
      <c r="I56" s="234"/>
      <c r="J56" s="127"/>
    </row>
    <row r="57" spans="1:10" ht="14.25">
      <c r="A57" s="194"/>
      <c r="B57" s="127"/>
      <c r="C57" s="127"/>
      <c r="D57" s="194"/>
      <c r="E57" s="235"/>
      <c r="F57" s="237"/>
      <c r="G57" s="399"/>
      <c r="H57" s="234"/>
      <c r="I57" s="234"/>
      <c r="J57" s="127"/>
    </row>
    <row r="58" spans="1:10" ht="14.25">
      <c r="A58" s="194"/>
      <c r="B58" s="127"/>
      <c r="C58" s="127"/>
      <c r="D58" s="194"/>
      <c r="E58" s="235"/>
      <c r="F58" s="237"/>
      <c r="G58" s="399"/>
      <c r="H58" s="234"/>
      <c r="I58" s="234"/>
      <c r="J58" s="127"/>
    </row>
    <row r="59" spans="1:10" ht="14.25">
      <c r="A59" s="194"/>
      <c r="B59" s="127"/>
      <c r="C59" s="127"/>
      <c r="D59" s="194"/>
      <c r="E59" s="235"/>
      <c r="F59" s="237"/>
      <c r="G59" s="399"/>
      <c r="H59" s="234"/>
      <c r="I59" s="234"/>
      <c r="J59" s="127"/>
    </row>
    <row r="60" spans="1:10" ht="14.25">
      <c r="A60" s="194"/>
      <c r="B60" s="127"/>
      <c r="C60" s="127"/>
      <c r="D60" s="194"/>
      <c r="E60" s="235"/>
      <c r="F60" s="237"/>
      <c r="G60" s="399"/>
      <c r="H60" s="234"/>
      <c r="I60" s="234"/>
      <c r="J60" s="127"/>
    </row>
    <row r="61" spans="1:10" ht="14.25">
      <c r="A61" s="194"/>
      <c r="B61" s="127"/>
      <c r="C61" s="127"/>
      <c r="D61" s="194"/>
      <c r="E61" s="235"/>
      <c r="F61" s="237"/>
      <c r="G61" s="399"/>
      <c r="H61" s="234"/>
      <c r="I61" s="234"/>
      <c r="J61" s="127"/>
    </row>
    <row r="62" spans="1:10" ht="14.25">
      <c r="A62" s="194"/>
      <c r="B62" s="127"/>
      <c r="C62" s="127"/>
      <c r="D62" s="194"/>
      <c r="E62" s="235"/>
      <c r="F62" s="237"/>
      <c r="G62" s="399"/>
      <c r="H62" s="234"/>
      <c r="I62" s="234"/>
      <c r="J62" s="127"/>
    </row>
    <row r="63" spans="1:10" ht="14.25">
      <c r="A63" s="194"/>
      <c r="B63" s="127"/>
      <c r="C63" s="127"/>
      <c r="D63" s="194"/>
      <c r="E63" s="235"/>
      <c r="F63" s="237"/>
      <c r="G63" s="399"/>
      <c r="H63" s="234"/>
      <c r="I63" s="234"/>
      <c r="J63" s="127"/>
    </row>
    <row r="64" spans="1:10" ht="14.25">
      <c r="A64" s="194"/>
      <c r="B64" s="127"/>
      <c r="C64" s="127"/>
      <c r="D64" s="194"/>
      <c r="E64" s="235"/>
      <c r="F64" s="237"/>
      <c r="G64" s="399"/>
      <c r="H64" s="234"/>
      <c r="I64" s="234"/>
      <c r="J64" s="127"/>
    </row>
    <row r="65" spans="1:10" ht="14.25">
      <c r="A65" s="194"/>
      <c r="B65" s="127"/>
      <c r="C65" s="127"/>
      <c r="D65" s="194"/>
      <c r="E65" s="235"/>
      <c r="F65" s="234"/>
      <c r="G65" s="399"/>
      <c r="H65" s="234"/>
      <c r="I65" s="234"/>
      <c r="J65" s="127"/>
    </row>
    <row r="66" spans="1:10" ht="14.25">
      <c r="A66" s="194"/>
      <c r="B66" s="127"/>
      <c r="C66" s="127"/>
      <c r="D66" s="194"/>
      <c r="E66" s="235"/>
      <c r="F66" s="234"/>
      <c r="G66" s="399"/>
      <c r="H66" s="234"/>
      <c r="I66" s="234"/>
      <c r="J66" s="127"/>
    </row>
    <row r="67" spans="1:10" s="151" customFormat="1" ht="14.25">
      <c r="A67" s="236"/>
      <c r="B67" s="238"/>
      <c r="C67" s="238"/>
      <c r="D67" s="236"/>
      <c r="E67" s="235"/>
      <c r="F67" s="237"/>
      <c r="G67" s="399"/>
      <c r="H67" s="237"/>
      <c r="I67" s="237"/>
      <c r="J67" s="238"/>
    </row>
    <row r="68" spans="1:10" s="151" customFormat="1" ht="14.25">
      <c r="A68" s="236"/>
      <c r="B68" s="238"/>
      <c r="C68" s="238"/>
      <c r="D68" s="236"/>
      <c r="E68" s="235"/>
      <c r="F68" s="237"/>
      <c r="G68" s="399"/>
      <c r="H68" s="237"/>
      <c r="I68" s="237"/>
      <c r="J68" s="238"/>
    </row>
    <row r="69" spans="1:10" s="151" customFormat="1" ht="14.25">
      <c r="A69" s="236"/>
      <c r="B69" s="238"/>
      <c r="C69" s="238"/>
      <c r="D69" s="236"/>
      <c r="E69" s="235"/>
      <c r="F69" s="237"/>
      <c r="G69" s="399"/>
      <c r="H69" s="237"/>
      <c r="I69" s="237"/>
      <c r="J69" s="238"/>
    </row>
    <row r="70" spans="1:10" s="151" customFormat="1" ht="14.25">
      <c r="A70" s="236"/>
      <c r="B70" s="238"/>
      <c r="C70" s="238"/>
      <c r="D70" s="236"/>
      <c r="E70" s="235"/>
      <c r="F70" s="237"/>
      <c r="G70" s="399"/>
      <c r="H70" s="237"/>
      <c r="I70" s="237"/>
      <c r="J70" s="238"/>
    </row>
    <row r="71" spans="1:10" s="151" customFormat="1" ht="14.25">
      <c r="A71" s="236"/>
      <c r="B71" s="238"/>
      <c r="C71" s="238"/>
      <c r="D71" s="236"/>
      <c r="E71" s="235"/>
      <c r="F71" s="237"/>
      <c r="G71" s="399"/>
      <c r="H71" s="237"/>
      <c r="I71" s="237"/>
      <c r="J71" s="238"/>
    </row>
    <row r="72" spans="1:10" s="151" customFormat="1" ht="14.25">
      <c r="A72" s="236"/>
      <c r="B72" s="238"/>
      <c r="C72" s="238"/>
      <c r="D72" s="236"/>
      <c r="E72" s="235"/>
      <c r="F72" s="237"/>
      <c r="G72" s="399"/>
      <c r="H72" s="237"/>
      <c r="I72" s="237"/>
      <c r="J72" s="238"/>
    </row>
    <row r="73" spans="1:10" s="151" customFormat="1" ht="14.25">
      <c r="A73" s="236"/>
      <c r="B73" s="238"/>
      <c r="C73" s="238"/>
      <c r="D73" s="236"/>
      <c r="E73" s="235"/>
      <c r="F73" s="237"/>
      <c r="G73" s="399"/>
      <c r="H73" s="237"/>
      <c r="I73" s="237"/>
      <c r="J73" s="238"/>
    </row>
    <row r="74" spans="1:10" s="151" customFormat="1" ht="14.25">
      <c r="A74" s="236"/>
      <c r="B74" s="238"/>
      <c r="C74" s="238"/>
      <c r="D74" s="236"/>
      <c r="E74" s="235"/>
      <c r="F74" s="237"/>
      <c r="G74" s="399"/>
      <c r="H74" s="237"/>
      <c r="I74" s="237"/>
      <c r="J74" s="238"/>
    </row>
    <row r="75" spans="1:10" s="151" customFormat="1" ht="14.25">
      <c r="A75" s="236"/>
      <c r="B75" s="238"/>
      <c r="C75" s="238"/>
      <c r="D75" s="236"/>
      <c r="E75" s="235"/>
      <c r="F75" s="237"/>
      <c r="G75" s="399"/>
      <c r="H75" s="237"/>
      <c r="I75" s="237"/>
      <c r="J75" s="238"/>
    </row>
    <row r="76" spans="1:10" s="151" customFormat="1" ht="14.25">
      <c r="A76" s="236"/>
      <c r="B76" s="238"/>
      <c r="C76" s="238"/>
      <c r="D76" s="236"/>
      <c r="E76" s="235"/>
      <c r="F76" s="237"/>
      <c r="G76" s="399"/>
      <c r="H76" s="237"/>
      <c r="I76" s="237"/>
      <c r="J76" s="238"/>
    </row>
    <row r="77" spans="1:10" s="151" customFormat="1" ht="14.25">
      <c r="A77" s="236"/>
      <c r="B77" s="238"/>
      <c r="C77" s="238"/>
      <c r="D77" s="236"/>
      <c r="E77" s="235"/>
      <c r="F77" s="237"/>
      <c r="G77" s="399"/>
      <c r="H77" s="237"/>
      <c r="I77" s="237"/>
      <c r="J77" s="238"/>
    </row>
    <row r="78" spans="1:10" s="151" customFormat="1" ht="14.25">
      <c r="A78" s="236"/>
      <c r="B78" s="238"/>
      <c r="C78" s="238"/>
      <c r="D78" s="236"/>
      <c r="E78" s="235"/>
      <c r="F78" s="237"/>
      <c r="G78" s="399"/>
      <c r="H78" s="237"/>
      <c r="I78" s="237"/>
      <c r="J78" s="238"/>
    </row>
    <row r="79" spans="1:10" s="151" customFormat="1" ht="14.25">
      <c r="A79" s="236"/>
      <c r="B79" s="238"/>
      <c r="C79" s="238"/>
      <c r="D79" s="236"/>
      <c r="E79" s="235"/>
      <c r="F79" s="237"/>
      <c r="G79" s="399"/>
      <c r="H79" s="237"/>
      <c r="I79" s="237"/>
      <c r="J79" s="238"/>
    </row>
    <row r="80" spans="1:10" s="151" customFormat="1" ht="14.25">
      <c r="A80" s="236"/>
      <c r="B80" s="238"/>
      <c r="C80" s="238"/>
      <c r="D80" s="236"/>
      <c r="E80" s="235"/>
      <c r="F80" s="237"/>
      <c r="G80" s="399"/>
      <c r="H80" s="237"/>
      <c r="I80" s="237"/>
      <c r="J80" s="238"/>
    </row>
    <row r="81" spans="1:10" s="151" customFormat="1" ht="14.25">
      <c r="A81" s="236"/>
      <c r="B81" s="238"/>
      <c r="C81" s="238"/>
      <c r="D81" s="236"/>
      <c r="E81" s="235"/>
      <c r="F81" s="237"/>
      <c r="G81" s="399"/>
      <c r="H81" s="237"/>
      <c r="I81" s="237"/>
      <c r="J81" s="238"/>
    </row>
    <row r="82" spans="1:10" s="151" customFormat="1" ht="14.25">
      <c r="A82" s="236"/>
      <c r="B82" s="238"/>
      <c r="C82" s="238"/>
      <c r="D82" s="236"/>
      <c r="E82" s="235"/>
      <c r="F82" s="237"/>
      <c r="G82" s="399"/>
      <c r="H82" s="237"/>
      <c r="I82" s="237"/>
      <c r="J82" s="238"/>
    </row>
    <row r="83" spans="1:10" s="151" customFormat="1" ht="14.25">
      <c r="A83" s="236"/>
      <c r="B83" s="238"/>
      <c r="C83" s="238"/>
      <c r="D83" s="236"/>
      <c r="E83" s="235"/>
      <c r="F83" s="237"/>
      <c r="G83" s="399"/>
      <c r="H83" s="237"/>
      <c r="I83" s="237"/>
      <c r="J83" s="238"/>
    </row>
    <row r="84" spans="1:10" s="151" customFormat="1" ht="14.25">
      <c r="A84" s="236"/>
      <c r="B84" s="238"/>
      <c r="C84" s="238"/>
      <c r="D84" s="236"/>
      <c r="E84" s="235"/>
      <c r="F84" s="237"/>
      <c r="G84" s="399"/>
      <c r="H84" s="237"/>
      <c r="I84" s="237"/>
      <c r="J84" s="238"/>
    </row>
    <row r="85" spans="1:10" ht="14.25">
      <c r="A85" s="194"/>
      <c r="B85" s="127"/>
      <c r="C85" s="127"/>
      <c r="D85" s="194"/>
      <c r="E85" s="235"/>
      <c r="F85" s="234"/>
      <c r="G85" s="399"/>
      <c r="H85" s="234"/>
      <c r="I85" s="234"/>
      <c r="J85" s="127"/>
    </row>
    <row r="86" spans="1:10" ht="14.25">
      <c r="A86" s="194"/>
      <c r="B86" s="127"/>
      <c r="C86" s="127"/>
      <c r="D86" s="194"/>
      <c r="E86" s="235"/>
      <c r="F86" s="234"/>
      <c r="G86" s="399"/>
      <c r="H86" s="234"/>
      <c r="I86" s="234"/>
      <c r="J86" s="127"/>
    </row>
    <row r="87" spans="1:10" ht="14.25">
      <c r="A87" s="194"/>
      <c r="B87" s="127"/>
      <c r="C87" s="127"/>
      <c r="D87" s="194"/>
      <c r="E87" s="235"/>
      <c r="F87" s="234"/>
      <c r="G87" s="399"/>
      <c r="H87" s="234"/>
      <c r="I87" s="234"/>
      <c r="J87" s="127"/>
    </row>
    <row r="88" spans="1:10" ht="14.25">
      <c r="A88" s="194"/>
      <c r="B88" s="127"/>
      <c r="C88" s="127"/>
      <c r="D88" s="194"/>
      <c r="E88" s="235"/>
      <c r="F88" s="234"/>
      <c r="G88" s="399"/>
      <c r="H88" s="234"/>
      <c r="I88" s="234"/>
      <c r="J88" s="127"/>
    </row>
    <row r="89" spans="1:10" ht="14.25">
      <c r="A89" s="194"/>
      <c r="B89" s="127"/>
      <c r="C89" s="127"/>
      <c r="D89" s="194"/>
      <c r="E89" s="235"/>
      <c r="F89" s="234"/>
      <c r="G89" s="399"/>
      <c r="H89" s="234"/>
      <c r="I89" s="234"/>
      <c r="J89" s="127"/>
    </row>
    <row r="90" spans="1:10" ht="14.25">
      <c r="A90" s="194"/>
      <c r="B90" s="127"/>
      <c r="C90" s="127"/>
      <c r="D90" s="194"/>
      <c r="E90" s="235"/>
      <c r="F90" s="234"/>
      <c r="G90" s="399"/>
      <c r="H90" s="234"/>
      <c r="I90" s="234"/>
      <c r="J90" s="127"/>
    </row>
    <row r="91" spans="1:10" ht="14.25">
      <c r="A91" s="194"/>
      <c r="B91" s="127"/>
      <c r="C91" s="127"/>
      <c r="D91" s="194"/>
      <c r="E91" s="235"/>
      <c r="F91" s="234"/>
      <c r="G91" s="399"/>
      <c r="H91" s="234"/>
      <c r="I91" s="234"/>
      <c r="J91" s="127"/>
    </row>
    <row r="92" spans="1:10" ht="14.25">
      <c r="A92" s="194"/>
      <c r="B92" s="127"/>
      <c r="C92" s="127"/>
      <c r="D92" s="194"/>
      <c r="E92" s="235"/>
      <c r="F92" s="234"/>
      <c r="G92" s="399"/>
      <c r="H92" s="234"/>
      <c r="I92" s="234"/>
      <c r="J92" s="127"/>
    </row>
    <row r="93" spans="1:10" ht="14.25">
      <c r="A93" s="194"/>
      <c r="B93" s="127"/>
      <c r="C93" s="127"/>
      <c r="D93" s="194"/>
      <c r="E93" s="235"/>
      <c r="F93" s="234"/>
      <c r="G93" s="399"/>
      <c r="H93" s="234"/>
      <c r="I93" s="234"/>
      <c r="J93" s="127"/>
    </row>
    <row r="94" spans="1:10" ht="14.25">
      <c r="A94" s="194"/>
      <c r="B94" s="127"/>
      <c r="C94" s="127"/>
      <c r="D94" s="194"/>
      <c r="E94" s="235"/>
      <c r="F94" s="234"/>
      <c r="G94" s="399"/>
      <c r="H94" s="234"/>
      <c r="I94" s="234"/>
      <c r="J94" s="127"/>
    </row>
    <row r="95" spans="1:10" ht="14.25">
      <c r="A95" s="194"/>
      <c r="B95" s="127"/>
      <c r="C95" s="127"/>
      <c r="D95" s="194"/>
      <c r="E95" s="235"/>
      <c r="F95" s="234"/>
      <c r="G95" s="399"/>
      <c r="H95" s="234"/>
      <c r="I95" s="234"/>
      <c r="J95" s="127"/>
    </row>
    <row r="96" spans="1:10" ht="14.25">
      <c r="A96" s="194"/>
      <c r="B96" s="127"/>
      <c r="C96" s="127"/>
      <c r="D96" s="194"/>
      <c r="E96" s="235"/>
      <c r="F96" s="234"/>
      <c r="G96" s="399"/>
      <c r="H96" s="234"/>
      <c r="I96" s="234"/>
      <c r="J96" s="127"/>
    </row>
    <row r="97" spans="1:10" ht="14.25">
      <c r="A97" s="194"/>
      <c r="B97" s="127"/>
      <c r="C97" s="127"/>
      <c r="D97" s="194"/>
      <c r="E97" s="235"/>
      <c r="F97" s="234"/>
      <c r="G97" s="399"/>
      <c r="H97" s="234"/>
      <c r="I97" s="234"/>
      <c r="J97" s="127"/>
    </row>
    <row r="98" spans="1:10" ht="14.25">
      <c r="A98" s="194"/>
      <c r="B98" s="127"/>
      <c r="C98" s="127"/>
      <c r="D98" s="194"/>
      <c r="E98" s="235"/>
      <c r="F98" s="234"/>
      <c r="G98" s="399"/>
      <c r="H98" s="234"/>
      <c r="I98" s="234"/>
      <c r="J98" s="127"/>
    </row>
    <row r="99" spans="1:10" ht="14.25">
      <c r="A99" s="194"/>
      <c r="B99" s="127"/>
      <c r="C99" s="127"/>
      <c r="D99" s="194"/>
      <c r="E99" s="235"/>
      <c r="F99" s="234"/>
      <c r="G99" s="399"/>
      <c r="H99" s="234"/>
      <c r="I99" s="234"/>
      <c r="J99" s="127"/>
    </row>
    <row r="100" spans="1:10" ht="14.25">
      <c r="A100" s="194"/>
      <c r="B100" s="127"/>
      <c r="C100" s="127"/>
      <c r="D100" s="194"/>
      <c r="E100" s="235"/>
      <c r="F100" s="234"/>
      <c r="G100" s="399"/>
      <c r="H100" s="234"/>
      <c r="I100" s="234"/>
      <c r="J100" s="127"/>
    </row>
    <row r="101" spans="1:10" ht="14.25">
      <c r="A101" s="194"/>
      <c r="B101" s="127"/>
      <c r="C101" s="127"/>
      <c r="D101" s="194"/>
      <c r="E101" s="235"/>
      <c r="F101" s="234"/>
      <c r="G101" s="399"/>
      <c r="H101" s="234"/>
      <c r="I101" s="234"/>
      <c r="J101" s="127"/>
    </row>
    <row r="102" spans="1:10" ht="14.25">
      <c r="A102" s="194"/>
      <c r="B102" s="127"/>
      <c r="C102" s="127"/>
      <c r="D102" s="194"/>
      <c r="E102" s="235"/>
      <c r="F102" s="234"/>
      <c r="G102" s="399"/>
      <c r="H102" s="234"/>
      <c r="I102" s="234"/>
      <c r="J102" s="127"/>
    </row>
    <row r="103" spans="1:10" ht="14.25">
      <c r="A103" s="194"/>
      <c r="B103" s="127"/>
      <c r="C103" s="127"/>
      <c r="D103" s="194"/>
      <c r="E103" s="235"/>
      <c r="F103" s="234"/>
      <c r="G103" s="399"/>
      <c r="H103" s="234"/>
      <c r="I103" s="234"/>
      <c r="J103" s="127"/>
    </row>
    <row r="104" spans="1:10" ht="14.25">
      <c r="A104" s="194"/>
      <c r="B104" s="127"/>
      <c r="C104" s="127"/>
      <c r="D104" s="194"/>
      <c r="E104" s="235"/>
      <c r="F104" s="234"/>
      <c r="G104" s="399"/>
      <c r="H104" s="234"/>
      <c r="I104" s="234"/>
      <c r="J104" s="127"/>
    </row>
    <row r="105" spans="1:10" ht="14.25">
      <c r="A105" s="194"/>
      <c r="B105" s="127"/>
      <c r="C105" s="127"/>
      <c r="D105" s="194"/>
      <c r="E105" s="235"/>
      <c r="F105" s="234"/>
      <c r="G105" s="399"/>
      <c r="H105" s="234"/>
      <c r="I105" s="234"/>
      <c r="J105" s="127"/>
    </row>
    <row r="106" spans="1:10" ht="14.25">
      <c r="A106" s="194"/>
      <c r="B106" s="127"/>
      <c r="C106" s="127"/>
      <c r="D106" s="194"/>
      <c r="E106" s="235"/>
      <c r="F106" s="234"/>
      <c r="G106" s="399"/>
      <c r="H106" s="234"/>
      <c r="I106" s="234"/>
      <c r="J106" s="127"/>
    </row>
    <row r="107" spans="1:10" ht="14.25">
      <c r="A107" s="194"/>
      <c r="B107" s="127"/>
      <c r="C107" s="127"/>
      <c r="D107" s="194"/>
      <c r="E107" s="235"/>
      <c r="F107" s="234"/>
      <c r="G107" s="399"/>
      <c r="H107" s="234"/>
      <c r="I107" s="234"/>
      <c r="J107" s="127"/>
    </row>
    <row r="108" spans="1:10" ht="14.25">
      <c r="A108" s="194"/>
      <c r="B108" s="127"/>
      <c r="C108" s="127"/>
      <c r="D108" s="194"/>
      <c r="E108" s="235"/>
      <c r="F108" s="234"/>
      <c r="G108" s="399"/>
      <c r="H108" s="234"/>
      <c r="I108" s="234"/>
      <c r="J108" s="127"/>
    </row>
    <row r="109" spans="1:10" ht="14.25">
      <c r="A109" s="194"/>
      <c r="B109" s="127"/>
      <c r="C109" s="127"/>
      <c r="D109" s="194"/>
      <c r="E109" s="235"/>
      <c r="F109" s="234"/>
      <c r="G109" s="399"/>
      <c r="H109" s="234"/>
      <c r="I109" s="234"/>
      <c r="J109" s="127"/>
    </row>
    <row r="110" spans="1:10" ht="14.25">
      <c r="A110" s="194"/>
      <c r="B110" s="127"/>
      <c r="C110" s="127"/>
      <c r="D110" s="194"/>
      <c r="E110" s="235"/>
      <c r="F110" s="234"/>
      <c r="G110" s="399"/>
      <c r="H110" s="234"/>
      <c r="I110" s="234"/>
      <c r="J110" s="127"/>
    </row>
    <row r="111" spans="1:10" ht="14.25">
      <c r="A111" s="194"/>
      <c r="B111" s="127"/>
      <c r="C111" s="127"/>
      <c r="D111" s="194"/>
      <c r="E111" s="234"/>
      <c r="F111" s="234"/>
      <c r="G111" s="399"/>
      <c r="H111" s="234"/>
      <c r="I111" s="234"/>
      <c r="J111" s="127"/>
    </row>
    <row r="112" spans="1:10" ht="14.25">
      <c r="A112" s="194"/>
      <c r="B112" s="127"/>
      <c r="C112" s="127"/>
      <c r="D112" s="194"/>
      <c r="E112" s="234"/>
      <c r="F112" s="234"/>
      <c r="G112" s="399"/>
      <c r="H112" s="234"/>
      <c r="I112" s="234"/>
      <c r="J112" s="127"/>
    </row>
    <row r="113" spans="1:10" ht="14.25">
      <c r="A113" s="194"/>
      <c r="B113" s="127"/>
      <c r="C113" s="127"/>
      <c r="D113" s="194"/>
      <c r="E113" s="234"/>
      <c r="F113" s="234"/>
      <c r="G113" s="399"/>
      <c r="H113" s="234"/>
      <c r="I113" s="234"/>
      <c r="J113" s="127"/>
    </row>
    <row r="114" spans="1:10" ht="14.25">
      <c r="A114" s="194"/>
      <c r="B114" s="127"/>
      <c r="C114" s="127"/>
      <c r="D114" s="194"/>
      <c r="E114" s="234"/>
      <c r="F114" s="234"/>
      <c r="G114" s="399"/>
      <c r="H114" s="234"/>
      <c r="I114" s="234"/>
      <c r="J114" s="127"/>
    </row>
    <row r="115" spans="1:10" ht="14.25">
      <c r="A115" s="194"/>
      <c r="B115" s="127"/>
      <c r="C115" s="127"/>
      <c r="D115" s="194"/>
      <c r="E115" s="234"/>
      <c r="F115" s="234"/>
      <c r="G115" s="399"/>
      <c r="H115" s="234"/>
      <c r="I115" s="234"/>
      <c r="J115" s="127"/>
    </row>
    <row r="116" spans="1:10" ht="14.25">
      <c r="A116" s="239"/>
      <c r="B116" s="127"/>
      <c r="C116" s="127"/>
      <c r="D116" s="194"/>
      <c r="E116" s="235"/>
      <c r="F116" s="234"/>
      <c r="G116" s="399"/>
      <c r="H116" s="234"/>
      <c r="I116" s="234"/>
      <c r="J116" s="127"/>
    </row>
    <row r="117" spans="1:10" ht="14.25">
      <c r="A117" s="239"/>
      <c r="B117" s="127"/>
      <c r="C117" s="127"/>
      <c r="D117" s="194"/>
      <c r="E117" s="235"/>
      <c r="F117" s="234"/>
      <c r="G117" s="399"/>
      <c r="H117" s="234"/>
      <c r="I117" s="234"/>
      <c r="J117" s="127"/>
    </row>
    <row r="118" spans="1:10" ht="14.25">
      <c r="A118" s="239"/>
      <c r="B118" s="127"/>
      <c r="C118" s="127"/>
      <c r="D118" s="194"/>
      <c r="E118" s="235"/>
      <c r="F118" s="234"/>
      <c r="G118" s="399"/>
      <c r="H118" s="234"/>
      <c r="I118" s="234"/>
      <c r="J118" s="127"/>
    </row>
    <row r="119" spans="1:10" ht="14.25">
      <c r="A119" s="239"/>
      <c r="B119" s="238"/>
      <c r="C119" s="238"/>
      <c r="D119" s="236"/>
      <c r="E119" s="235"/>
      <c r="F119" s="234"/>
      <c r="G119" s="399"/>
      <c r="H119" s="234"/>
      <c r="I119" s="234"/>
      <c r="J119" s="127"/>
    </row>
    <row r="120" spans="1:10" ht="14.25">
      <c r="A120" s="239"/>
      <c r="B120" s="238"/>
      <c r="C120" s="238"/>
      <c r="D120" s="236"/>
      <c r="E120" s="235"/>
      <c r="F120" s="234"/>
      <c r="G120" s="399"/>
      <c r="H120" s="234"/>
      <c r="I120" s="234"/>
      <c r="J120" s="127"/>
    </row>
    <row r="121" spans="1:10" ht="14.25">
      <c r="A121" s="239"/>
      <c r="B121" s="238"/>
      <c r="C121" s="238"/>
      <c r="D121" s="236"/>
      <c r="E121" s="235"/>
      <c r="F121" s="234"/>
      <c r="G121" s="399"/>
      <c r="H121" s="234"/>
      <c r="I121" s="234"/>
      <c r="J121" s="127"/>
    </row>
    <row r="122" spans="1:10" ht="14.25">
      <c r="A122" s="239"/>
      <c r="B122" s="238"/>
      <c r="C122" s="238"/>
      <c r="D122" s="236"/>
      <c r="E122" s="235"/>
      <c r="F122" s="234"/>
      <c r="G122" s="399"/>
      <c r="H122" s="234"/>
      <c r="I122" s="234"/>
      <c r="J122" s="127"/>
    </row>
    <row r="123" spans="1:10" ht="14.25">
      <c r="A123" s="239"/>
      <c r="B123" s="238"/>
      <c r="C123" s="238"/>
      <c r="D123" s="236"/>
      <c r="E123" s="235"/>
      <c r="F123" s="234"/>
      <c r="G123" s="399"/>
      <c r="H123" s="234"/>
      <c r="I123" s="234"/>
      <c r="J123" s="127"/>
    </row>
    <row r="124" spans="1:10" ht="14.25">
      <c r="A124" s="239"/>
      <c r="B124" s="238"/>
      <c r="C124" s="238"/>
      <c r="D124" s="236"/>
      <c r="E124" s="235"/>
      <c r="F124" s="234"/>
      <c r="G124" s="399"/>
      <c r="H124" s="234"/>
      <c r="I124" s="234"/>
      <c r="J124" s="127"/>
    </row>
    <row r="125" spans="1:10" ht="14.25">
      <c r="A125" s="239"/>
      <c r="B125" s="238"/>
      <c r="C125" s="238"/>
      <c r="D125" s="236"/>
      <c r="E125" s="235"/>
      <c r="F125" s="234"/>
      <c r="G125" s="399"/>
      <c r="H125" s="234"/>
      <c r="I125" s="234"/>
      <c r="J125" s="127"/>
    </row>
    <row r="126" spans="1:10" ht="14.25">
      <c r="A126" s="239"/>
      <c r="B126" s="238"/>
      <c r="C126" s="238"/>
      <c r="D126" s="236"/>
      <c r="E126" s="235"/>
      <c r="F126" s="234"/>
      <c r="G126" s="399"/>
      <c r="H126" s="234"/>
      <c r="I126" s="234"/>
      <c r="J126" s="127"/>
    </row>
    <row r="127" spans="1:10" ht="14.25">
      <c r="A127" s="239"/>
      <c r="B127" s="238"/>
      <c r="C127" s="238"/>
      <c r="D127" s="236"/>
      <c r="E127" s="235"/>
      <c r="F127" s="234"/>
      <c r="G127" s="399"/>
      <c r="H127" s="234"/>
      <c r="I127" s="234"/>
      <c r="J127" s="127"/>
    </row>
    <row r="128" spans="1:10" ht="14.25">
      <c r="A128" s="239"/>
      <c r="B128" s="238"/>
      <c r="C128" s="238"/>
      <c r="D128" s="236"/>
      <c r="E128" s="235"/>
      <c r="F128" s="234"/>
      <c r="G128" s="399"/>
      <c r="H128" s="234"/>
      <c r="I128" s="234"/>
      <c r="J128" s="127"/>
    </row>
    <row r="129" spans="1:10" ht="14.25">
      <c r="A129" s="239"/>
      <c r="B129" s="238"/>
      <c r="C129" s="238"/>
      <c r="D129" s="236"/>
      <c r="E129" s="235"/>
      <c r="F129" s="234"/>
      <c r="G129" s="399"/>
      <c r="H129" s="234"/>
      <c r="I129" s="234"/>
      <c r="J129" s="127"/>
    </row>
    <row r="130" spans="1:10" ht="14.25">
      <c r="A130" s="239"/>
      <c r="B130" s="238"/>
      <c r="C130" s="238"/>
      <c r="D130" s="236"/>
      <c r="E130" s="235"/>
      <c r="F130" s="234"/>
      <c r="G130" s="399"/>
      <c r="H130" s="234"/>
      <c r="I130" s="234"/>
      <c r="J130" s="127"/>
    </row>
    <row r="131" spans="1:10" ht="14.25">
      <c r="A131" s="239"/>
      <c r="B131" s="238"/>
      <c r="C131" s="238"/>
      <c r="D131" s="236"/>
      <c r="E131" s="235"/>
      <c r="F131" s="234"/>
      <c r="G131" s="399"/>
      <c r="H131" s="234"/>
      <c r="I131" s="234"/>
      <c r="J131" s="127"/>
    </row>
    <row r="132" spans="1:10" ht="14.25">
      <c r="A132" s="239"/>
      <c r="B132" s="238"/>
      <c r="C132" s="238"/>
      <c r="D132" s="236"/>
      <c r="E132" s="235"/>
      <c r="F132" s="234"/>
      <c r="G132" s="399"/>
      <c r="H132" s="234"/>
      <c r="I132" s="234"/>
      <c r="J132" s="127"/>
    </row>
    <row r="133" spans="1:10" ht="14.25">
      <c r="A133" s="239"/>
      <c r="B133" s="238"/>
      <c r="C133" s="238"/>
      <c r="D133" s="236"/>
      <c r="E133" s="235"/>
      <c r="F133" s="234"/>
      <c r="G133" s="399"/>
      <c r="H133" s="234"/>
      <c r="I133" s="234"/>
      <c r="J133" s="127"/>
    </row>
    <row r="134" spans="1:10" ht="14.25">
      <c r="A134" s="239"/>
      <c r="B134" s="238"/>
      <c r="C134" s="238"/>
      <c r="D134" s="236"/>
      <c r="E134" s="235"/>
      <c r="F134" s="234"/>
      <c r="G134" s="399"/>
      <c r="H134" s="234"/>
      <c r="I134" s="234"/>
      <c r="J134" s="127"/>
    </row>
    <row r="135" spans="1:10" ht="14.25">
      <c r="A135" s="239"/>
      <c r="B135" s="238"/>
      <c r="C135" s="238"/>
      <c r="D135" s="236"/>
      <c r="E135" s="235"/>
      <c r="F135" s="234"/>
      <c r="G135" s="399"/>
      <c r="H135" s="234"/>
      <c r="I135" s="234"/>
      <c r="J135" s="127"/>
    </row>
    <row r="136" spans="1:10" ht="14.25">
      <c r="A136" s="239"/>
      <c r="B136" s="238"/>
      <c r="C136" s="238"/>
      <c r="D136" s="236"/>
      <c r="E136" s="235"/>
      <c r="F136" s="234"/>
      <c r="G136" s="399"/>
      <c r="H136" s="234"/>
      <c r="I136" s="234"/>
      <c r="J136" s="127"/>
    </row>
    <row r="137" spans="1:10" ht="14.25">
      <c r="A137" s="239"/>
      <c r="B137" s="238"/>
      <c r="C137" s="238"/>
      <c r="D137" s="236"/>
      <c r="E137" s="235"/>
      <c r="F137" s="234"/>
      <c r="G137" s="399"/>
      <c r="H137" s="234"/>
      <c r="I137" s="234"/>
      <c r="J137" s="127"/>
    </row>
    <row r="138" spans="1:10" ht="14.25">
      <c r="A138" s="239"/>
      <c r="B138" s="238"/>
      <c r="C138" s="238"/>
      <c r="D138" s="236"/>
      <c r="E138" s="235"/>
      <c r="F138" s="234"/>
      <c r="G138" s="399"/>
      <c r="H138" s="234"/>
      <c r="I138" s="234"/>
      <c r="J138" s="127"/>
    </row>
    <row r="139" spans="1:10" ht="14.25">
      <c r="A139" s="239"/>
      <c r="B139" s="238"/>
      <c r="C139" s="238"/>
      <c r="D139" s="236"/>
      <c r="E139" s="235"/>
      <c r="F139" s="234"/>
      <c r="G139" s="399"/>
      <c r="H139" s="234"/>
      <c r="I139" s="234"/>
      <c r="J139" s="127"/>
    </row>
    <row r="140" spans="1:10" ht="14.25">
      <c r="A140" s="194"/>
      <c r="B140" s="127"/>
      <c r="C140" s="127"/>
      <c r="D140" s="194"/>
      <c r="E140" s="234"/>
      <c r="F140" s="234"/>
      <c r="G140" s="399"/>
      <c r="H140" s="234"/>
      <c r="I140" s="234"/>
      <c r="J140" s="127"/>
    </row>
    <row r="141" spans="1:10" ht="14.25">
      <c r="A141" s="194"/>
      <c r="B141" s="127"/>
      <c r="C141" s="127"/>
      <c r="D141" s="194"/>
      <c r="E141" s="234"/>
      <c r="F141" s="234"/>
      <c r="G141" s="399"/>
      <c r="H141" s="234"/>
      <c r="I141" s="234"/>
      <c r="J141" s="127"/>
    </row>
    <row r="142" spans="1:10" ht="14.25">
      <c r="A142" s="194"/>
      <c r="B142" s="127"/>
      <c r="C142" s="127"/>
      <c r="D142" s="194"/>
      <c r="E142" s="234"/>
      <c r="F142" s="234"/>
      <c r="G142" s="399"/>
      <c r="H142" s="234"/>
      <c r="I142" s="234"/>
      <c r="J142" s="127"/>
    </row>
    <row r="143" spans="1:10" ht="14.25">
      <c r="A143" s="194"/>
      <c r="B143" s="127"/>
      <c r="C143" s="127"/>
      <c r="D143" s="194"/>
      <c r="E143" s="234"/>
      <c r="F143" s="234"/>
      <c r="G143" s="399"/>
      <c r="H143" s="234"/>
      <c r="I143" s="234"/>
      <c r="J143" s="127"/>
    </row>
    <row r="144" spans="1:10" ht="14.25">
      <c r="A144" s="194"/>
      <c r="B144" s="127"/>
      <c r="C144" s="127"/>
      <c r="D144" s="194"/>
      <c r="E144" s="234"/>
      <c r="F144" s="234"/>
      <c r="G144" s="399"/>
      <c r="H144" s="234"/>
      <c r="I144" s="234"/>
      <c r="J144" s="127"/>
    </row>
    <row r="145" spans="1:10" ht="14.25">
      <c r="A145" s="194"/>
      <c r="B145" s="127"/>
      <c r="C145" s="127"/>
      <c r="D145" s="194"/>
      <c r="E145" s="234"/>
      <c r="F145" s="234"/>
      <c r="G145" s="399"/>
      <c r="H145" s="234"/>
      <c r="I145" s="234"/>
      <c r="J145" s="127"/>
    </row>
    <row r="146" spans="1:10" ht="14.25">
      <c r="A146" s="194"/>
      <c r="B146" s="127"/>
      <c r="C146" s="127"/>
      <c r="D146" s="194"/>
      <c r="E146" s="234"/>
      <c r="F146" s="234"/>
      <c r="G146" s="399"/>
      <c r="H146" s="234"/>
      <c r="I146" s="234"/>
      <c r="J146" s="127"/>
    </row>
    <row r="147" spans="1:10" ht="14.25">
      <c r="A147" s="194"/>
      <c r="B147" s="127"/>
      <c r="C147" s="127"/>
      <c r="D147" s="194"/>
      <c r="E147" s="234"/>
      <c r="F147" s="234"/>
      <c r="G147" s="399"/>
      <c r="H147" s="234"/>
      <c r="I147" s="234"/>
      <c r="J147" s="127"/>
    </row>
    <row r="148" spans="1:10" ht="14.25">
      <c r="A148" s="194"/>
      <c r="B148" s="127"/>
      <c r="C148" s="127"/>
      <c r="D148" s="194"/>
      <c r="E148" s="234"/>
      <c r="F148" s="234"/>
      <c r="G148" s="399"/>
      <c r="H148" s="234"/>
      <c r="I148" s="234"/>
      <c r="J148" s="127"/>
    </row>
    <row r="149" spans="1:10" ht="14.25">
      <c r="A149" s="194"/>
      <c r="B149" s="127"/>
      <c r="C149" s="127"/>
      <c r="D149" s="194"/>
      <c r="E149" s="234"/>
      <c r="F149" s="234"/>
      <c r="G149" s="399"/>
      <c r="H149" s="234"/>
      <c r="I149" s="234"/>
      <c r="J149" s="127"/>
    </row>
    <row r="150" spans="1:10" ht="14.25">
      <c r="A150" s="194"/>
      <c r="B150" s="127"/>
      <c r="C150" s="127"/>
      <c r="D150" s="194"/>
      <c r="E150" s="234"/>
      <c r="F150" s="234"/>
      <c r="G150" s="399"/>
      <c r="H150" s="234"/>
      <c r="I150" s="234"/>
      <c r="J150" s="127"/>
    </row>
    <row r="151" spans="1:10" ht="14.25">
      <c r="A151" s="194"/>
      <c r="B151" s="127"/>
      <c r="C151" s="127"/>
      <c r="D151" s="194"/>
      <c r="E151" s="234"/>
      <c r="F151" s="234"/>
      <c r="G151" s="399"/>
      <c r="H151" s="234"/>
      <c r="I151" s="234"/>
      <c r="J151" s="127"/>
    </row>
    <row r="152" spans="1:10" ht="14.25">
      <c r="A152" s="194"/>
      <c r="B152" s="127"/>
      <c r="C152" s="127"/>
      <c r="D152" s="194"/>
      <c r="E152" s="234"/>
      <c r="F152" s="234"/>
      <c r="G152" s="399"/>
      <c r="H152" s="234"/>
      <c r="I152" s="234"/>
      <c r="J152" s="127"/>
    </row>
    <row r="153" spans="1:10" ht="14.25">
      <c r="A153" s="194"/>
      <c r="B153" s="127"/>
      <c r="C153" s="127"/>
      <c r="D153" s="194"/>
      <c r="E153" s="234"/>
      <c r="F153" s="234"/>
      <c r="G153" s="399"/>
      <c r="H153" s="234"/>
      <c r="I153" s="234"/>
      <c r="J153" s="127"/>
    </row>
    <row r="154" spans="1:10" ht="14.25">
      <c r="A154" s="194"/>
      <c r="B154" s="127"/>
      <c r="C154" s="127"/>
      <c r="D154" s="194"/>
      <c r="E154" s="234"/>
      <c r="F154" s="234"/>
      <c r="G154" s="399"/>
      <c r="H154" s="234"/>
      <c r="I154" s="234"/>
      <c r="J154" s="127"/>
    </row>
    <row r="155" spans="1:10" ht="14.25">
      <c r="A155" s="194"/>
      <c r="B155" s="127"/>
      <c r="C155" s="127"/>
      <c r="D155" s="194"/>
      <c r="E155" s="234"/>
      <c r="F155" s="234"/>
      <c r="G155" s="399"/>
      <c r="H155" s="234"/>
      <c r="I155" s="234"/>
      <c r="J155" s="127"/>
    </row>
    <row r="156" spans="1:10" s="151" customFormat="1" ht="14.25">
      <c r="A156" s="236"/>
      <c r="B156" s="238"/>
      <c r="C156" s="238"/>
      <c r="D156" s="236"/>
      <c r="E156" s="237"/>
      <c r="F156" s="237"/>
      <c r="G156" s="399"/>
      <c r="H156" s="237"/>
      <c r="I156" s="237"/>
      <c r="J156" s="238"/>
    </row>
    <row r="157" spans="1:10" s="151" customFormat="1" ht="14.25">
      <c r="A157" s="236"/>
      <c r="B157" s="238"/>
      <c r="C157" s="238"/>
      <c r="D157" s="236"/>
      <c r="E157" s="237"/>
      <c r="F157" s="237"/>
      <c r="G157" s="399"/>
      <c r="H157" s="237"/>
      <c r="I157" s="237"/>
      <c r="J157" s="238"/>
    </row>
    <row r="158" spans="1:10" s="151" customFormat="1" ht="12" customHeight="1">
      <c r="A158" s="236"/>
      <c r="B158" s="238"/>
      <c r="C158" s="238"/>
      <c r="D158" s="236"/>
      <c r="E158" s="237"/>
      <c r="F158" s="237"/>
      <c r="G158" s="399"/>
      <c r="H158" s="237"/>
      <c r="I158" s="237"/>
      <c r="J158" s="238"/>
    </row>
    <row r="159" spans="1:10" s="151" customFormat="1" ht="14.25">
      <c r="A159" s="236"/>
      <c r="B159" s="238"/>
      <c r="C159" s="238"/>
      <c r="D159" s="236"/>
      <c r="E159" s="237"/>
      <c r="F159" s="237"/>
      <c r="G159" s="399"/>
      <c r="H159" s="237"/>
      <c r="I159" s="237"/>
      <c r="J159" s="238"/>
    </row>
    <row r="160" spans="1:10" s="151" customFormat="1" ht="14.25">
      <c r="A160" s="236"/>
      <c r="B160" s="238"/>
      <c r="C160" s="238"/>
      <c r="D160" s="236"/>
      <c r="E160" s="237"/>
      <c r="F160" s="237"/>
      <c r="G160" s="399"/>
      <c r="H160" s="237"/>
      <c r="I160" s="237"/>
      <c r="J160" s="238"/>
    </row>
    <row r="161" spans="1:10" s="151" customFormat="1" ht="14.25">
      <c r="A161" s="236"/>
      <c r="B161" s="238"/>
      <c r="C161" s="238"/>
      <c r="D161" s="236"/>
      <c r="E161" s="237"/>
      <c r="F161" s="237"/>
      <c r="G161" s="399"/>
      <c r="H161" s="237"/>
      <c r="I161" s="237"/>
      <c r="J161" s="238"/>
    </row>
    <row r="162" spans="1:10" s="151" customFormat="1" ht="14.25">
      <c r="A162" s="236"/>
      <c r="B162" s="238"/>
      <c r="C162" s="238"/>
      <c r="D162" s="236"/>
      <c r="E162" s="237"/>
      <c r="F162" s="237"/>
      <c r="G162" s="399"/>
      <c r="H162" s="237"/>
      <c r="I162" s="237"/>
      <c r="J162" s="238"/>
    </row>
    <row r="163" spans="1:10" s="151" customFormat="1" ht="14.25">
      <c r="A163" s="236"/>
      <c r="B163" s="238"/>
      <c r="C163" s="238"/>
      <c r="D163" s="236"/>
      <c r="E163" s="237"/>
      <c r="F163" s="237"/>
      <c r="G163" s="399"/>
      <c r="H163" s="237"/>
      <c r="I163" s="237"/>
      <c r="J163" s="238"/>
    </row>
    <row r="164" spans="1:10" s="151" customFormat="1" ht="14.25">
      <c r="A164" s="236"/>
      <c r="B164" s="238"/>
      <c r="C164" s="238"/>
      <c r="D164" s="236"/>
      <c r="E164" s="237"/>
      <c r="F164" s="237"/>
      <c r="G164" s="399"/>
      <c r="H164" s="237"/>
      <c r="I164" s="237"/>
      <c r="J164" s="238"/>
    </row>
    <row r="165" spans="1:10" s="151" customFormat="1" ht="14.25">
      <c r="A165" s="236"/>
      <c r="B165" s="238"/>
      <c r="C165" s="238"/>
      <c r="D165" s="236"/>
      <c r="E165" s="237"/>
      <c r="F165" s="237"/>
      <c r="G165" s="399"/>
      <c r="H165" s="237"/>
      <c r="I165" s="237"/>
      <c r="J165" s="238"/>
    </row>
    <row r="166" spans="1:10" s="151" customFormat="1" ht="14.25">
      <c r="A166" s="236"/>
      <c r="B166" s="238"/>
      <c r="C166" s="238"/>
      <c r="D166" s="236"/>
      <c r="E166" s="237"/>
      <c r="F166" s="237"/>
      <c r="G166" s="399"/>
      <c r="H166" s="237"/>
      <c r="I166" s="237"/>
      <c r="J166" s="238"/>
    </row>
    <row r="167" spans="1:10" ht="14.25">
      <c r="A167" s="194"/>
      <c r="B167" s="127"/>
      <c r="C167" s="127"/>
      <c r="D167" s="194"/>
      <c r="E167" s="234"/>
      <c r="F167" s="234"/>
      <c r="G167" s="399"/>
      <c r="H167" s="234"/>
      <c r="I167" s="234"/>
      <c r="J167" s="127"/>
    </row>
    <row r="168" spans="1:10" ht="14.25">
      <c r="A168" s="194"/>
      <c r="B168" s="127"/>
      <c r="C168" s="127"/>
      <c r="D168" s="194"/>
      <c r="E168" s="234"/>
      <c r="F168" s="234"/>
      <c r="G168" s="399"/>
      <c r="H168" s="234"/>
      <c r="I168" s="234"/>
      <c r="J168" s="127"/>
    </row>
    <row r="169" spans="1:10" ht="14.25">
      <c r="A169" s="194"/>
      <c r="B169" s="127"/>
      <c r="C169" s="127"/>
      <c r="D169" s="194"/>
      <c r="E169" s="234"/>
      <c r="F169" s="234"/>
      <c r="G169" s="399"/>
      <c r="H169" s="234"/>
      <c r="I169" s="234"/>
      <c r="J169" s="127"/>
    </row>
    <row r="170" spans="1:10" ht="14.25">
      <c r="A170" s="194"/>
      <c r="B170" s="127"/>
      <c r="C170" s="127"/>
      <c r="D170" s="194"/>
      <c r="E170" s="234"/>
      <c r="F170" s="234"/>
      <c r="G170" s="399"/>
      <c r="H170" s="234"/>
      <c r="I170" s="234"/>
      <c r="J170" s="127"/>
    </row>
    <row r="171" spans="1:10" ht="14.25">
      <c r="A171" s="194"/>
      <c r="B171" s="127"/>
      <c r="C171" s="127"/>
      <c r="D171" s="194"/>
      <c r="E171" s="234"/>
      <c r="F171" s="234"/>
      <c r="G171" s="399"/>
      <c r="H171" s="234"/>
      <c r="I171" s="234"/>
      <c r="J171" s="127"/>
    </row>
    <row r="172" spans="1:10" ht="14.25">
      <c r="A172" s="194"/>
      <c r="B172" s="127"/>
      <c r="C172" s="127"/>
      <c r="D172" s="194"/>
      <c r="E172" s="234"/>
      <c r="F172" s="234"/>
      <c r="G172" s="399"/>
      <c r="H172" s="234"/>
      <c r="I172" s="234"/>
      <c r="J172" s="127"/>
    </row>
    <row r="173" spans="1:10" ht="14.25">
      <c r="A173" s="194"/>
      <c r="B173" s="127"/>
      <c r="C173" s="127"/>
      <c r="D173" s="194"/>
      <c r="E173" s="234"/>
      <c r="F173" s="234"/>
      <c r="G173" s="399"/>
      <c r="H173" s="234"/>
      <c r="I173" s="234"/>
      <c r="J173" s="127"/>
    </row>
    <row r="174" spans="1:10" ht="14.25">
      <c r="A174" s="194"/>
      <c r="B174" s="127"/>
      <c r="C174" s="127"/>
      <c r="D174" s="194"/>
      <c r="E174" s="234"/>
      <c r="F174" s="234"/>
      <c r="G174" s="399"/>
      <c r="H174" s="234"/>
      <c r="I174" s="234"/>
      <c r="J174" s="127"/>
    </row>
    <row r="175" spans="1:10" ht="14.25">
      <c r="A175" s="194"/>
      <c r="B175" s="127"/>
      <c r="C175" s="127"/>
      <c r="D175" s="194"/>
      <c r="E175" s="234"/>
      <c r="F175" s="234"/>
      <c r="G175" s="399"/>
      <c r="H175" s="234"/>
      <c r="I175" s="234"/>
      <c r="J175" s="127"/>
    </row>
    <row r="176" spans="1:10" ht="14.25">
      <c r="A176" s="194"/>
      <c r="B176" s="127"/>
      <c r="C176" s="127"/>
      <c r="D176" s="194"/>
      <c r="E176" s="234"/>
      <c r="F176" s="234"/>
      <c r="G176" s="399"/>
      <c r="H176" s="234"/>
      <c r="I176" s="234"/>
      <c r="J176" s="127"/>
    </row>
    <row r="177" spans="1:10" ht="14.25">
      <c r="A177" s="194"/>
      <c r="B177" s="127"/>
      <c r="C177" s="127"/>
      <c r="D177" s="194"/>
      <c r="E177" s="234"/>
      <c r="F177" s="234"/>
      <c r="G177" s="399"/>
      <c r="H177" s="234"/>
      <c r="I177" s="234"/>
      <c r="J177" s="127"/>
    </row>
    <row r="178" spans="1:10" ht="14.25">
      <c r="A178" s="194"/>
      <c r="B178" s="127"/>
      <c r="C178" s="127"/>
      <c r="D178" s="194"/>
      <c r="E178" s="234"/>
      <c r="F178" s="234"/>
      <c r="G178" s="399"/>
      <c r="H178" s="234"/>
      <c r="I178" s="234"/>
      <c r="J178" s="127"/>
    </row>
    <row r="179" spans="1:10" ht="14.25">
      <c r="A179" s="194"/>
      <c r="B179" s="127"/>
      <c r="C179" s="127"/>
      <c r="D179" s="194"/>
      <c r="E179" s="234"/>
      <c r="F179" s="234"/>
      <c r="G179" s="399"/>
      <c r="H179" s="234"/>
      <c r="I179" s="234"/>
      <c r="J179" s="127"/>
    </row>
    <row r="180" spans="1:10" ht="14.25">
      <c r="A180" s="194"/>
      <c r="B180" s="127"/>
      <c r="C180" s="127"/>
      <c r="D180" s="194"/>
      <c r="E180" s="234"/>
      <c r="F180" s="234"/>
      <c r="G180" s="399"/>
      <c r="H180" s="234"/>
      <c r="I180" s="234"/>
      <c r="J180" s="127"/>
    </row>
    <row r="181" spans="1:10" ht="14.25">
      <c r="A181" s="194"/>
      <c r="B181" s="127"/>
      <c r="C181" s="127"/>
      <c r="D181" s="194"/>
      <c r="E181" s="234"/>
      <c r="F181" s="234"/>
      <c r="G181" s="399"/>
      <c r="H181" s="234"/>
      <c r="I181" s="234"/>
      <c r="J181" s="127"/>
    </row>
    <row r="182" spans="1:10" ht="14.25">
      <c r="A182" s="194"/>
      <c r="B182" s="127"/>
      <c r="C182" s="127"/>
      <c r="D182" s="194"/>
      <c r="E182" s="234"/>
      <c r="F182" s="234"/>
      <c r="G182" s="399"/>
      <c r="H182" s="234"/>
      <c r="I182" s="234"/>
      <c r="J182" s="127"/>
    </row>
    <row r="183" spans="1:10" ht="14.25">
      <c r="A183" s="194"/>
      <c r="B183" s="127"/>
      <c r="C183" s="127"/>
      <c r="D183" s="194"/>
      <c r="E183" s="234"/>
      <c r="F183" s="234"/>
      <c r="G183" s="399"/>
      <c r="H183" s="234"/>
      <c r="I183" s="234"/>
      <c r="J183" s="127"/>
    </row>
    <row r="184" spans="1:10" ht="14.25">
      <c r="A184" s="194"/>
      <c r="B184" s="127"/>
      <c r="C184" s="127"/>
      <c r="D184" s="194"/>
      <c r="E184" s="234"/>
      <c r="F184" s="234"/>
      <c r="G184" s="399"/>
      <c r="H184" s="234"/>
      <c r="I184" s="234"/>
      <c r="J184" s="127"/>
    </row>
    <row r="185" spans="1:10" ht="14.25">
      <c r="A185" s="194"/>
      <c r="B185" s="127"/>
      <c r="C185" s="127"/>
      <c r="D185" s="194"/>
      <c r="E185" s="234"/>
      <c r="F185" s="234"/>
      <c r="G185" s="399"/>
      <c r="H185" s="234"/>
      <c r="I185" s="234"/>
      <c r="J185" s="127"/>
    </row>
    <row r="186" spans="1:10" ht="14.25">
      <c r="A186" s="194"/>
      <c r="B186" s="127"/>
      <c r="C186" s="127"/>
      <c r="D186" s="194"/>
      <c r="E186" s="234"/>
      <c r="F186" s="234"/>
      <c r="G186" s="399"/>
      <c r="H186" s="234"/>
      <c r="I186" s="234"/>
      <c r="J186" s="127"/>
    </row>
    <row r="187" spans="1:10" ht="14.25">
      <c r="A187" s="194"/>
      <c r="B187" s="127"/>
      <c r="C187" s="127"/>
      <c r="D187" s="194"/>
      <c r="E187" s="234"/>
      <c r="F187" s="234"/>
      <c r="G187" s="399"/>
      <c r="H187" s="234"/>
      <c r="I187" s="234"/>
      <c r="J187" s="127"/>
    </row>
    <row r="188" spans="1:10" ht="14.25">
      <c r="A188" s="194"/>
      <c r="B188" s="127"/>
      <c r="C188" s="127"/>
      <c r="D188" s="194"/>
      <c r="E188" s="234"/>
      <c r="F188" s="234"/>
      <c r="G188" s="399"/>
      <c r="H188" s="234"/>
      <c r="I188" s="234"/>
      <c r="J188" s="127"/>
    </row>
    <row r="189" spans="1:10" ht="14.25">
      <c r="A189" s="194"/>
      <c r="B189" s="127"/>
      <c r="C189" s="127"/>
      <c r="D189" s="194"/>
      <c r="E189" s="234"/>
      <c r="F189" s="234"/>
      <c r="G189" s="399"/>
      <c r="H189" s="234"/>
      <c r="I189" s="234"/>
      <c r="J189" s="127"/>
    </row>
    <row r="190" spans="1:10" ht="14.25">
      <c r="A190" s="194"/>
      <c r="B190" s="127"/>
      <c r="C190" s="127"/>
      <c r="D190" s="194"/>
      <c r="E190" s="234"/>
      <c r="F190" s="234"/>
      <c r="G190" s="399"/>
      <c r="H190" s="234"/>
      <c r="I190" s="234"/>
      <c r="J190" s="127"/>
    </row>
    <row r="191" spans="1:10" ht="14.25">
      <c r="A191" s="194"/>
      <c r="B191" s="127"/>
      <c r="C191" s="127"/>
      <c r="D191" s="194"/>
      <c r="E191" s="234"/>
      <c r="F191" s="234"/>
      <c r="G191" s="399"/>
      <c r="H191" s="234"/>
      <c r="I191" s="234"/>
      <c r="J191" s="127"/>
    </row>
    <row r="192" spans="1:10" ht="14.25">
      <c r="A192" s="194"/>
      <c r="B192" s="127"/>
      <c r="C192" s="127"/>
      <c r="D192" s="194"/>
      <c r="E192" s="234"/>
      <c r="F192" s="234"/>
      <c r="G192" s="399"/>
      <c r="H192" s="234"/>
      <c r="I192" s="234"/>
      <c r="J192" s="127"/>
    </row>
    <row r="193" spans="1:10" ht="14.25">
      <c r="A193" s="194"/>
      <c r="B193" s="127"/>
      <c r="C193" s="127"/>
      <c r="D193" s="194"/>
      <c r="E193" s="234"/>
      <c r="F193" s="234"/>
      <c r="G193" s="399"/>
      <c r="H193" s="234"/>
      <c r="I193" s="234"/>
      <c r="J193" s="127"/>
    </row>
    <row r="194" spans="1:10" ht="14.25">
      <c r="A194" s="194"/>
      <c r="B194" s="127"/>
      <c r="C194" s="127"/>
      <c r="D194" s="194"/>
      <c r="E194" s="234"/>
      <c r="F194" s="234"/>
      <c r="G194" s="399"/>
      <c r="H194" s="234"/>
      <c r="I194" s="234"/>
      <c r="J194" s="127"/>
    </row>
    <row r="195" spans="1:10" ht="14.25">
      <c r="A195" s="194"/>
      <c r="B195" s="127"/>
      <c r="C195" s="127"/>
      <c r="D195" s="194"/>
      <c r="E195" s="234"/>
      <c r="F195" s="234"/>
      <c r="G195" s="399"/>
      <c r="H195" s="234"/>
      <c r="I195" s="234"/>
      <c r="J195" s="127"/>
    </row>
    <row r="196" spans="1:10" ht="14.25">
      <c r="A196" s="194"/>
      <c r="B196" s="127"/>
      <c r="C196" s="127"/>
      <c r="D196" s="194"/>
      <c r="E196" s="234"/>
      <c r="F196" s="234"/>
      <c r="G196" s="399"/>
      <c r="H196" s="234"/>
      <c r="I196" s="234"/>
      <c r="J196" s="127"/>
    </row>
    <row r="197" spans="1:10" ht="14.25">
      <c r="A197" s="194"/>
      <c r="B197" s="127"/>
      <c r="C197" s="127"/>
      <c r="D197" s="194"/>
      <c r="E197" s="234"/>
      <c r="F197" s="234"/>
      <c r="G197" s="399"/>
      <c r="H197" s="234"/>
      <c r="I197" s="234"/>
      <c r="J197" s="127"/>
    </row>
    <row r="198" spans="1:10" ht="14.25">
      <c r="A198" s="194"/>
      <c r="B198" s="127"/>
      <c r="C198" s="127"/>
      <c r="D198" s="194"/>
      <c r="E198" s="234"/>
      <c r="F198" s="234"/>
      <c r="G198" s="399"/>
      <c r="H198" s="234"/>
      <c r="I198" s="234"/>
      <c r="J198" s="127"/>
    </row>
    <row r="199" spans="1:10" ht="14.25">
      <c r="A199" s="194"/>
      <c r="B199" s="127"/>
      <c r="C199" s="127"/>
      <c r="D199" s="194"/>
      <c r="E199" s="234"/>
      <c r="F199" s="234"/>
      <c r="G199" s="399"/>
      <c r="H199" s="234"/>
      <c r="I199" s="234"/>
      <c r="J199" s="127"/>
    </row>
    <row r="200" spans="1:10" ht="14.25">
      <c r="A200" s="194"/>
      <c r="B200" s="127"/>
      <c r="C200" s="127"/>
      <c r="D200" s="194"/>
      <c r="E200" s="234"/>
      <c r="F200" s="234"/>
      <c r="G200" s="399"/>
      <c r="H200" s="234"/>
      <c r="I200" s="234"/>
      <c r="J200" s="127"/>
    </row>
    <row r="201" spans="1:10" ht="14.25">
      <c r="A201" s="194"/>
      <c r="B201" s="127"/>
      <c r="C201" s="127"/>
      <c r="D201" s="194"/>
      <c r="E201" s="234"/>
      <c r="F201" s="234"/>
      <c r="G201" s="399"/>
      <c r="H201" s="234"/>
      <c r="I201" s="234"/>
      <c r="J201" s="127"/>
    </row>
    <row r="202" spans="1:10" ht="14.25">
      <c r="A202" s="194"/>
      <c r="B202" s="127"/>
      <c r="C202" s="127"/>
      <c r="D202" s="194"/>
      <c r="E202" s="234"/>
      <c r="F202" s="234"/>
      <c r="G202" s="399"/>
      <c r="H202" s="234"/>
      <c r="I202" s="234"/>
      <c r="J202" s="127"/>
    </row>
    <row r="203" spans="1:10" ht="14.25">
      <c r="A203" s="194"/>
      <c r="B203" s="127"/>
      <c r="C203" s="127"/>
      <c r="D203" s="194"/>
      <c r="E203" s="234"/>
      <c r="F203" s="234"/>
      <c r="G203" s="399"/>
      <c r="H203" s="234"/>
      <c r="I203" s="234"/>
      <c r="J203" s="127"/>
    </row>
    <row r="204" spans="1:10" ht="14.25">
      <c r="A204" s="194"/>
      <c r="B204" s="127"/>
      <c r="C204" s="127"/>
      <c r="D204" s="194"/>
      <c r="E204" s="234"/>
      <c r="F204" s="234"/>
      <c r="G204" s="399"/>
      <c r="H204" s="234"/>
      <c r="I204" s="234"/>
      <c r="J204" s="127"/>
    </row>
    <row r="205" spans="1:10" ht="14.25">
      <c r="A205" s="194"/>
      <c r="B205" s="127"/>
      <c r="C205" s="127"/>
      <c r="D205" s="194"/>
      <c r="E205" s="234"/>
      <c r="F205" s="234"/>
      <c r="G205" s="399"/>
      <c r="H205" s="234"/>
      <c r="I205" s="234"/>
      <c r="J205" s="127"/>
    </row>
    <row r="206" spans="1:10" ht="14.25">
      <c r="A206" s="194"/>
      <c r="B206" s="127"/>
      <c r="C206" s="127"/>
      <c r="D206" s="194"/>
      <c r="E206" s="234"/>
      <c r="F206" s="234"/>
      <c r="G206" s="399"/>
      <c r="H206" s="234"/>
      <c r="I206" s="234"/>
      <c r="J206" s="127"/>
    </row>
    <row r="207" spans="1:10" ht="14.25">
      <c r="A207" s="194"/>
      <c r="B207" s="127"/>
      <c r="C207" s="127"/>
      <c r="D207" s="194"/>
      <c r="E207" s="234"/>
      <c r="F207" s="234"/>
      <c r="G207" s="399"/>
      <c r="H207" s="234"/>
      <c r="I207" s="234"/>
      <c r="J207" s="127"/>
    </row>
    <row r="208" spans="1:10" ht="14.25">
      <c r="A208" s="194"/>
      <c r="B208" s="127"/>
      <c r="C208" s="127"/>
      <c r="D208" s="194"/>
      <c r="E208" s="234"/>
      <c r="F208" s="234"/>
      <c r="G208" s="399"/>
      <c r="H208" s="234"/>
      <c r="I208" s="234"/>
      <c r="J208" s="127"/>
    </row>
    <row r="209" spans="1:10" ht="14.25">
      <c r="A209" s="194"/>
      <c r="B209" s="127"/>
      <c r="C209" s="127"/>
      <c r="D209" s="194"/>
      <c r="E209" s="234"/>
      <c r="F209" s="234"/>
      <c r="G209" s="399"/>
      <c r="H209" s="234"/>
      <c r="I209" s="234"/>
      <c r="J209" s="127"/>
    </row>
    <row r="210" spans="1:10" ht="14.25">
      <c r="A210" s="194"/>
      <c r="B210" s="127"/>
      <c r="C210" s="127"/>
      <c r="D210" s="194"/>
      <c r="E210" s="234"/>
      <c r="F210" s="234"/>
      <c r="G210" s="399"/>
      <c r="H210" s="234"/>
      <c r="I210" s="234"/>
      <c r="J210" s="127"/>
    </row>
    <row r="211" spans="1:10" ht="14.25">
      <c r="A211" s="194"/>
      <c r="B211" s="127"/>
      <c r="C211" s="127"/>
      <c r="D211" s="194"/>
      <c r="E211" s="234"/>
      <c r="F211" s="234"/>
      <c r="G211" s="399"/>
      <c r="H211" s="234"/>
      <c r="I211" s="234"/>
      <c r="J211" s="127"/>
    </row>
    <row r="212" spans="1:10" ht="14.25">
      <c r="A212" s="194"/>
      <c r="B212" s="127"/>
      <c r="C212" s="127"/>
      <c r="D212" s="194"/>
      <c r="E212" s="234"/>
      <c r="F212" s="234"/>
      <c r="G212" s="399"/>
      <c r="H212" s="234"/>
      <c r="I212" s="234"/>
      <c r="J212" s="127"/>
    </row>
    <row r="213" spans="1:10" ht="14.25">
      <c r="A213" s="194"/>
      <c r="B213" s="127"/>
      <c r="C213" s="127"/>
      <c r="D213" s="194"/>
      <c r="E213" s="234"/>
      <c r="F213" s="234"/>
      <c r="G213" s="399"/>
      <c r="H213" s="234"/>
      <c r="I213" s="234"/>
      <c r="J213" s="127"/>
    </row>
    <row r="214" spans="1:10" ht="14.25">
      <c r="A214" s="194"/>
      <c r="B214" s="127"/>
      <c r="C214" s="127"/>
      <c r="D214" s="194"/>
      <c r="E214" s="234"/>
      <c r="F214" s="234"/>
      <c r="G214" s="399"/>
      <c r="H214" s="234"/>
      <c r="I214" s="234"/>
      <c r="J214" s="127"/>
    </row>
    <row r="215" spans="1:10" ht="14.25">
      <c r="A215" s="194"/>
      <c r="B215" s="127"/>
      <c r="C215" s="127"/>
      <c r="D215" s="194"/>
      <c r="E215" s="234"/>
      <c r="F215" s="234"/>
      <c r="G215" s="399"/>
      <c r="H215" s="234"/>
      <c r="I215" s="234"/>
      <c r="J215" s="127"/>
    </row>
    <row r="216" spans="1:10" ht="14.25">
      <c r="A216" s="194"/>
      <c r="B216" s="127"/>
      <c r="C216" s="127"/>
      <c r="D216" s="194"/>
      <c r="E216" s="234"/>
      <c r="F216" s="234"/>
      <c r="G216" s="399"/>
      <c r="H216" s="234"/>
      <c r="I216" s="234"/>
      <c r="J216" s="127"/>
    </row>
    <row r="217" spans="1:10" ht="14.25">
      <c r="A217" s="194"/>
      <c r="B217" s="127"/>
      <c r="C217" s="127"/>
      <c r="D217" s="194"/>
      <c r="E217" s="234"/>
      <c r="F217" s="234"/>
      <c r="G217" s="399"/>
      <c r="H217" s="234"/>
      <c r="I217" s="234"/>
      <c r="J217" s="127"/>
    </row>
    <row r="218" spans="1:10" ht="14.25">
      <c r="A218" s="194"/>
      <c r="B218" s="127"/>
      <c r="C218" s="127"/>
      <c r="D218" s="194"/>
      <c r="E218" s="234"/>
      <c r="F218" s="234"/>
      <c r="G218" s="399"/>
      <c r="H218" s="234"/>
      <c r="I218" s="234"/>
      <c r="J218" s="127"/>
    </row>
    <row r="219" spans="1:10" ht="14.25">
      <c r="A219" s="194"/>
      <c r="B219" s="127"/>
      <c r="C219" s="127"/>
      <c r="D219" s="194"/>
      <c r="E219" s="234"/>
      <c r="F219" s="234"/>
      <c r="G219" s="399"/>
      <c r="H219" s="234"/>
      <c r="I219" s="234"/>
      <c r="J219" s="127"/>
    </row>
    <row r="220" spans="1:10" ht="14.25">
      <c r="A220" s="194"/>
      <c r="B220" s="127"/>
      <c r="C220" s="127"/>
      <c r="D220" s="194"/>
      <c r="E220" s="234"/>
      <c r="F220" s="234"/>
      <c r="G220" s="399"/>
      <c r="H220" s="234"/>
      <c r="I220" s="234"/>
      <c r="J220" s="127"/>
    </row>
    <row r="221" spans="1:10" ht="14.25">
      <c r="A221" s="194"/>
      <c r="B221" s="127"/>
      <c r="C221" s="127"/>
      <c r="D221" s="194"/>
      <c r="E221" s="234"/>
      <c r="F221" s="234"/>
      <c r="G221" s="399"/>
      <c r="H221" s="234"/>
      <c r="I221" s="234"/>
      <c r="J221" s="127"/>
    </row>
    <row r="222" spans="1:10" ht="14.25">
      <c r="A222" s="194"/>
      <c r="B222" s="127"/>
      <c r="C222" s="127"/>
      <c r="D222" s="194"/>
      <c r="E222" s="234"/>
      <c r="F222" s="234"/>
      <c r="G222" s="399"/>
      <c r="H222" s="234"/>
      <c r="I222" s="234"/>
      <c r="J222" s="127"/>
    </row>
    <row r="223" spans="1:10" ht="14.25">
      <c r="A223" s="194"/>
      <c r="B223" s="127"/>
      <c r="C223" s="127"/>
      <c r="D223" s="194"/>
      <c r="E223" s="234"/>
      <c r="F223" s="234"/>
      <c r="G223" s="399"/>
      <c r="H223" s="234"/>
      <c r="I223" s="234"/>
      <c r="J223" s="127"/>
    </row>
    <row r="224" spans="1:10" ht="14.25">
      <c r="A224" s="194"/>
      <c r="B224" s="127"/>
      <c r="C224" s="127"/>
      <c r="D224" s="194"/>
      <c r="E224" s="234"/>
      <c r="F224" s="234"/>
      <c r="G224" s="399"/>
      <c r="H224" s="234"/>
      <c r="I224" s="234"/>
      <c r="J224" s="127"/>
    </row>
    <row r="225" spans="1:10" ht="14.25">
      <c r="A225" s="239"/>
      <c r="B225" s="238"/>
      <c r="C225" s="238"/>
      <c r="D225" s="236"/>
      <c r="E225" s="235"/>
      <c r="F225" s="237"/>
      <c r="G225" s="399"/>
      <c r="H225" s="234"/>
      <c r="I225" s="234"/>
      <c r="J225" s="127"/>
    </row>
    <row r="226" spans="1:10" ht="14.25">
      <c r="A226" s="239"/>
      <c r="B226" s="238"/>
      <c r="C226" s="238"/>
      <c r="D226" s="236"/>
      <c r="E226" s="235"/>
      <c r="F226" s="234"/>
      <c r="G226" s="399"/>
      <c r="H226" s="234"/>
      <c r="I226" s="234"/>
      <c r="J226" s="127"/>
    </row>
    <row r="227" spans="1:10" ht="14.25">
      <c r="A227" s="239"/>
      <c r="B227" s="238"/>
      <c r="C227" s="238"/>
      <c r="D227" s="236"/>
      <c r="E227" s="235"/>
      <c r="F227" s="234"/>
      <c r="G227" s="399"/>
      <c r="H227" s="234"/>
      <c r="I227" s="234"/>
      <c r="J227" s="127"/>
    </row>
    <row r="228" spans="1:10" ht="14.25">
      <c r="A228" s="239"/>
      <c r="B228" s="238"/>
      <c r="C228" s="238"/>
      <c r="D228" s="236"/>
      <c r="E228" s="235"/>
      <c r="F228" s="234"/>
      <c r="G228" s="399"/>
      <c r="H228" s="234"/>
      <c r="I228" s="234"/>
      <c r="J228" s="127"/>
    </row>
    <row r="229" spans="1:10" ht="14.25">
      <c r="A229" s="239"/>
      <c r="B229" s="238"/>
      <c r="C229" s="238"/>
      <c r="D229" s="236"/>
      <c r="E229" s="235"/>
      <c r="F229" s="234"/>
      <c r="G229" s="399"/>
      <c r="H229" s="234"/>
      <c r="I229" s="234"/>
      <c r="J229" s="127"/>
    </row>
    <row r="230" spans="1:10" ht="14.25">
      <c r="A230" s="239"/>
      <c r="B230" s="238"/>
      <c r="C230" s="238"/>
      <c r="D230" s="236"/>
      <c r="E230" s="235"/>
      <c r="F230" s="234"/>
      <c r="G230" s="399"/>
      <c r="H230" s="234"/>
      <c r="I230" s="234"/>
      <c r="J230" s="127"/>
    </row>
    <row r="231" spans="1:10" ht="14.25">
      <c r="A231" s="239"/>
      <c r="B231" s="238"/>
      <c r="C231" s="238"/>
      <c r="D231" s="236"/>
      <c r="E231" s="235"/>
      <c r="F231" s="234"/>
      <c r="G231" s="399"/>
      <c r="H231" s="234"/>
      <c r="I231" s="234"/>
      <c r="J231" s="127"/>
    </row>
    <row r="232" spans="1:10" ht="14.25">
      <c r="A232" s="239"/>
      <c r="B232" s="238"/>
      <c r="C232" s="238"/>
      <c r="D232" s="236"/>
      <c r="E232" s="235"/>
      <c r="F232" s="234"/>
      <c r="G232" s="399"/>
      <c r="H232" s="234"/>
      <c r="I232" s="234"/>
      <c r="J232" s="127"/>
    </row>
    <row r="233" spans="1:10" ht="14.25">
      <c r="A233" s="239"/>
      <c r="B233" s="238"/>
      <c r="C233" s="238"/>
      <c r="D233" s="236"/>
      <c r="E233" s="235"/>
      <c r="F233" s="234"/>
      <c r="G233" s="399"/>
      <c r="H233" s="234"/>
      <c r="I233" s="234"/>
      <c r="J233" s="127"/>
    </row>
    <row r="234" spans="1:10" ht="14.25">
      <c r="A234" s="239"/>
      <c r="B234" s="238"/>
      <c r="C234" s="238"/>
      <c r="D234" s="236"/>
      <c r="E234" s="235"/>
      <c r="F234" s="234"/>
      <c r="G234" s="399"/>
      <c r="H234" s="234"/>
      <c r="I234" s="234"/>
      <c r="J234" s="127"/>
    </row>
    <row r="235" spans="1:10" ht="14.25">
      <c r="A235" s="239"/>
      <c r="B235" s="238"/>
      <c r="C235" s="238"/>
      <c r="D235" s="236"/>
      <c r="E235" s="235"/>
      <c r="F235" s="234"/>
      <c r="G235" s="399"/>
      <c r="H235" s="234"/>
      <c r="I235" s="234"/>
      <c r="J235" s="127"/>
    </row>
    <row r="236" spans="1:10" ht="14.25">
      <c r="A236" s="239"/>
      <c r="B236" s="238"/>
      <c r="C236" s="238"/>
      <c r="D236" s="236"/>
      <c r="E236" s="235"/>
      <c r="F236" s="234"/>
      <c r="G236" s="399"/>
      <c r="H236" s="234"/>
      <c r="I236" s="234"/>
      <c r="J236" s="127"/>
    </row>
    <row r="237" spans="1:10" ht="14.25">
      <c r="A237" s="239"/>
      <c r="B237" s="238"/>
      <c r="C237" s="238"/>
      <c r="D237" s="236"/>
      <c r="E237" s="235"/>
      <c r="F237" s="234"/>
      <c r="G237" s="399"/>
      <c r="H237" s="234"/>
      <c r="I237" s="234"/>
      <c r="J237" s="127"/>
    </row>
    <row r="238" spans="1:10" ht="14.25">
      <c r="A238" s="239"/>
      <c r="B238" s="238"/>
      <c r="C238" s="238"/>
      <c r="D238" s="236"/>
      <c r="E238" s="235"/>
      <c r="F238" s="234"/>
      <c r="G238" s="399"/>
      <c r="H238" s="234"/>
      <c r="I238" s="234"/>
      <c r="J238" s="127"/>
    </row>
    <row r="239" spans="1:10" ht="14.25">
      <c r="A239" s="239"/>
      <c r="B239" s="238"/>
      <c r="C239" s="238"/>
      <c r="D239" s="236"/>
      <c r="E239" s="235"/>
      <c r="F239" s="234"/>
      <c r="G239" s="399"/>
      <c r="H239" s="234"/>
      <c r="I239" s="234"/>
      <c r="J239" s="127"/>
    </row>
    <row r="240" spans="1:10" ht="14.25">
      <c r="A240" s="239"/>
      <c r="B240" s="238"/>
      <c r="C240" s="238"/>
      <c r="D240" s="236"/>
      <c r="E240" s="235"/>
      <c r="F240" s="234"/>
      <c r="G240" s="399"/>
      <c r="H240" s="234"/>
      <c r="I240" s="234"/>
      <c r="J240" s="127"/>
    </row>
    <row r="241" spans="1:10" ht="14.25">
      <c r="A241" s="239"/>
      <c r="B241" s="238"/>
      <c r="C241" s="238"/>
      <c r="D241" s="236"/>
      <c r="E241" s="235"/>
      <c r="F241" s="234"/>
      <c r="G241" s="399"/>
      <c r="H241" s="234"/>
      <c r="I241" s="234"/>
      <c r="J241" s="127"/>
    </row>
    <row r="242" spans="1:10" ht="14.25">
      <c r="A242" s="239"/>
      <c r="B242" s="238"/>
      <c r="C242" s="238"/>
      <c r="D242" s="236"/>
      <c r="E242" s="235"/>
      <c r="F242" s="234"/>
      <c r="G242" s="399"/>
      <c r="H242" s="234"/>
      <c r="I242" s="234"/>
      <c r="J242" s="127"/>
    </row>
    <row r="243" spans="1:10" ht="14.25">
      <c r="A243" s="239"/>
      <c r="B243" s="238"/>
      <c r="C243" s="238"/>
      <c r="D243" s="236"/>
      <c r="E243" s="235"/>
      <c r="F243" s="234"/>
      <c r="G243" s="399"/>
      <c r="H243" s="234"/>
      <c r="I243" s="234"/>
      <c r="J243" s="127"/>
    </row>
    <row r="244" spans="1:10" ht="14.25">
      <c r="A244" s="239"/>
      <c r="B244" s="238"/>
      <c r="C244" s="238"/>
      <c r="D244" s="236"/>
      <c r="E244" s="235"/>
      <c r="F244" s="234"/>
      <c r="G244" s="399"/>
      <c r="H244" s="234"/>
      <c r="I244" s="234"/>
      <c r="J244" s="127"/>
    </row>
    <row r="245" spans="1:10" ht="14.25">
      <c r="A245" s="239"/>
      <c r="B245" s="238"/>
      <c r="C245" s="238"/>
      <c r="D245" s="236"/>
      <c r="E245" s="235"/>
      <c r="F245" s="234"/>
      <c r="G245" s="399"/>
      <c r="H245" s="234"/>
      <c r="I245" s="234"/>
      <c r="J245" s="127"/>
    </row>
    <row r="246" spans="1:10" ht="14.25">
      <c r="A246" s="239"/>
      <c r="B246" s="238"/>
      <c r="C246" s="238"/>
      <c r="D246" s="236"/>
      <c r="E246" s="235"/>
      <c r="F246" s="234"/>
      <c r="G246" s="399"/>
      <c r="H246" s="234"/>
      <c r="I246" s="234"/>
      <c r="J246" s="127"/>
    </row>
    <row r="247" spans="1:10" ht="14.25">
      <c r="A247" s="239"/>
      <c r="B247" s="238"/>
      <c r="C247" s="238"/>
      <c r="D247" s="236"/>
      <c r="E247" s="235"/>
      <c r="F247" s="234"/>
      <c r="G247" s="399"/>
      <c r="H247" s="234"/>
      <c r="I247" s="234"/>
      <c r="J247" s="127"/>
    </row>
    <row r="248" spans="1:10" ht="14.25">
      <c r="A248" s="239"/>
      <c r="B248" s="238"/>
      <c r="C248" s="238"/>
      <c r="D248" s="236"/>
      <c r="E248" s="235"/>
      <c r="F248" s="234"/>
      <c r="G248" s="399"/>
      <c r="H248" s="234"/>
      <c r="I248" s="234"/>
      <c r="J248" s="127"/>
    </row>
    <row r="249" spans="1:10" ht="14.25">
      <c r="A249" s="239"/>
      <c r="B249" s="238"/>
      <c r="C249" s="238"/>
      <c r="D249" s="236"/>
      <c r="E249" s="235"/>
      <c r="F249" s="234"/>
      <c r="G249" s="399"/>
      <c r="H249" s="234"/>
      <c r="I249" s="234"/>
      <c r="J249" s="127"/>
    </row>
    <row r="250" spans="1:10" ht="14.25">
      <c r="A250" s="239"/>
      <c r="B250" s="238"/>
      <c r="C250" s="238"/>
      <c r="D250" s="236"/>
      <c r="E250" s="235"/>
      <c r="F250" s="234"/>
      <c r="G250" s="399"/>
      <c r="H250" s="234"/>
      <c r="I250" s="234"/>
      <c r="J250" s="127"/>
    </row>
    <row r="251" spans="1:10" ht="14.25">
      <c r="A251" s="239"/>
      <c r="B251" s="238"/>
      <c r="C251" s="238"/>
      <c r="D251" s="236"/>
      <c r="E251" s="235"/>
      <c r="F251" s="234"/>
      <c r="G251" s="399"/>
      <c r="H251" s="234"/>
      <c r="I251" s="234"/>
      <c r="J251" s="127"/>
    </row>
    <row r="252" spans="1:10" ht="14.25">
      <c r="A252" s="239"/>
      <c r="B252" s="238"/>
      <c r="C252" s="238"/>
      <c r="D252" s="236"/>
      <c r="E252" s="235"/>
      <c r="F252" s="234"/>
      <c r="G252" s="399"/>
      <c r="H252" s="234"/>
      <c r="I252" s="234"/>
      <c r="J252" s="127"/>
    </row>
    <row r="253" spans="1:10" ht="14.25">
      <c r="A253" s="239"/>
      <c r="B253" s="238"/>
      <c r="C253" s="238"/>
      <c r="D253" s="236"/>
      <c r="E253" s="235"/>
      <c r="F253" s="234"/>
      <c r="G253" s="399"/>
      <c r="H253" s="234"/>
      <c r="I253" s="234"/>
      <c r="J253" s="127"/>
    </row>
    <row r="254" spans="1:10" ht="14.25">
      <c r="A254" s="239"/>
      <c r="B254" s="238"/>
      <c r="C254" s="238"/>
      <c r="D254" s="236"/>
      <c r="E254" s="235"/>
      <c r="F254" s="234"/>
      <c r="G254" s="399"/>
      <c r="H254" s="234"/>
      <c r="I254" s="234"/>
      <c r="J254" s="127"/>
    </row>
    <row r="255" spans="1:10" ht="14.25">
      <c r="A255" s="239"/>
      <c r="B255" s="238"/>
      <c r="C255" s="238"/>
      <c r="D255" s="236"/>
      <c r="E255" s="235"/>
      <c r="F255" s="234"/>
      <c r="G255" s="399"/>
      <c r="H255" s="234"/>
      <c r="I255" s="234"/>
      <c r="J255" s="127"/>
    </row>
    <row r="256" spans="1:10" ht="14.25">
      <c r="A256" s="239"/>
      <c r="B256" s="238"/>
      <c r="C256" s="238"/>
      <c r="D256" s="236"/>
      <c r="E256" s="235"/>
      <c r="F256" s="234"/>
      <c r="G256" s="399"/>
      <c r="H256" s="234"/>
      <c r="I256" s="234"/>
      <c r="J256" s="127"/>
    </row>
    <row r="257" spans="1:10" ht="14.25">
      <c r="A257" s="239"/>
      <c r="B257" s="238"/>
      <c r="C257" s="238"/>
      <c r="D257" s="236"/>
      <c r="E257" s="235"/>
      <c r="F257" s="234"/>
      <c r="G257" s="399"/>
      <c r="H257" s="234"/>
      <c r="I257" s="234"/>
      <c r="J257" s="127"/>
    </row>
    <row r="258" spans="1:10" ht="14.25">
      <c r="A258" s="239"/>
      <c r="B258" s="238"/>
      <c r="C258" s="238"/>
      <c r="D258" s="236"/>
      <c r="E258" s="235"/>
      <c r="F258" s="237"/>
      <c r="G258" s="399"/>
      <c r="H258" s="234"/>
      <c r="I258" s="234"/>
      <c r="J258" s="127"/>
    </row>
    <row r="259" spans="1:10" ht="14.25">
      <c r="A259" s="239"/>
      <c r="B259" s="238"/>
      <c r="C259" s="238"/>
      <c r="D259" s="236"/>
      <c r="E259" s="235"/>
      <c r="F259" s="237"/>
      <c r="G259" s="399"/>
      <c r="H259" s="234"/>
      <c r="I259" s="234"/>
      <c r="J259" s="127"/>
    </row>
    <row r="260" spans="1:10" ht="14.25">
      <c r="A260" s="239"/>
      <c r="B260" s="238"/>
      <c r="C260" s="238"/>
      <c r="D260" s="236"/>
      <c r="E260" s="235"/>
      <c r="F260" s="237"/>
      <c r="G260" s="399"/>
      <c r="H260" s="234"/>
      <c r="I260" s="234"/>
      <c r="J260" s="127"/>
    </row>
    <row r="261" spans="1:10" ht="14.25">
      <c r="A261" s="239"/>
      <c r="B261" s="238"/>
      <c r="C261" s="238"/>
      <c r="D261" s="236"/>
      <c r="E261" s="235"/>
      <c r="F261" s="237"/>
      <c r="G261" s="399"/>
      <c r="H261" s="234"/>
      <c r="I261" s="234"/>
      <c r="J261" s="127"/>
    </row>
    <row r="262" spans="1:10" ht="14.25">
      <c r="A262" s="239"/>
      <c r="B262" s="238"/>
      <c r="C262" s="238"/>
      <c r="D262" s="236"/>
      <c r="E262" s="235"/>
      <c r="F262" s="237"/>
      <c r="G262" s="399"/>
      <c r="H262" s="234"/>
      <c r="I262" s="234"/>
      <c r="J262" s="127"/>
    </row>
    <row r="263" spans="1:10" ht="14.25">
      <c r="A263" s="239"/>
      <c r="B263" s="238"/>
      <c r="C263" s="238"/>
      <c r="D263" s="236"/>
      <c r="E263" s="235"/>
      <c r="F263" s="237"/>
      <c r="G263" s="399"/>
      <c r="H263" s="234"/>
      <c r="I263" s="234"/>
      <c r="J263" s="127"/>
    </row>
    <row r="264" spans="1:10" ht="14.25">
      <c r="A264" s="239"/>
      <c r="B264" s="238"/>
      <c r="C264" s="238"/>
      <c r="D264" s="236"/>
      <c r="E264" s="235"/>
      <c r="F264" s="237"/>
      <c r="G264" s="399"/>
      <c r="H264" s="234"/>
      <c r="I264" s="234"/>
      <c r="J264" s="127"/>
    </row>
    <row r="265" spans="1:10" ht="14.25">
      <c r="A265" s="239"/>
      <c r="B265" s="238"/>
      <c r="C265" s="238"/>
      <c r="D265" s="236"/>
      <c r="E265" s="235"/>
      <c r="F265" s="237"/>
      <c r="G265" s="399"/>
      <c r="H265" s="234"/>
      <c r="I265" s="234"/>
      <c r="J265" s="127"/>
    </row>
    <row r="266" spans="1:10" ht="14.25">
      <c r="A266" s="239"/>
      <c r="B266" s="238"/>
      <c r="C266" s="238"/>
      <c r="D266" s="236"/>
      <c r="E266" s="235"/>
      <c r="F266" s="234"/>
      <c r="G266" s="399"/>
      <c r="H266" s="234"/>
      <c r="I266" s="234"/>
      <c r="J266" s="127"/>
    </row>
    <row r="267" spans="1:10" ht="14.25">
      <c r="A267" s="239"/>
      <c r="B267" s="238"/>
      <c r="C267" s="238"/>
      <c r="D267" s="236"/>
      <c r="E267" s="235"/>
      <c r="F267" s="234"/>
      <c r="G267" s="399"/>
      <c r="H267" s="234"/>
      <c r="I267" s="234"/>
      <c r="J267" s="127"/>
    </row>
    <row r="268" spans="1:10" ht="14.25">
      <c r="A268" s="239"/>
      <c r="B268" s="238"/>
      <c r="C268" s="238"/>
      <c r="D268" s="236"/>
      <c r="E268" s="235"/>
      <c r="F268" s="234"/>
      <c r="G268" s="399"/>
      <c r="H268" s="234"/>
      <c r="I268" s="234"/>
      <c r="J268" s="127"/>
    </row>
    <row r="269" spans="1:10" ht="14.25">
      <c r="A269" s="239"/>
      <c r="B269" s="238"/>
      <c r="C269" s="238"/>
      <c r="D269" s="236"/>
      <c r="E269" s="235"/>
      <c r="F269" s="234"/>
      <c r="G269" s="399"/>
      <c r="H269" s="234"/>
      <c r="I269" s="234"/>
      <c r="J269" s="127"/>
    </row>
    <row r="270" spans="1:10" ht="14.25">
      <c r="A270" s="239"/>
      <c r="B270" s="238"/>
      <c r="C270" s="238"/>
      <c r="D270" s="236"/>
      <c r="E270" s="235"/>
      <c r="F270" s="234"/>
      <c r="G270" s="399"/>
      <c r="H270" s="234"/>
      <c r="I270" s="234"/>
      <c r="J270" s="127"/>
    </row>
    <row r="271" spans="1:10" ht="14.25">
      <c r="A271" s="239"/>
      <c r="B271" s="238"/>
      <c r="C271" s="238"/>
      <c r="D271" s="236"/>
      <c r="E271" s="235"/>
      <c r="F271" s="234"/>
      <c r="G271" s="399"/>
      <c r="H271" s="234"/>
      <c r="I271" s="234"/>
      <c r="J271" s="127"/>
    </row>
    <row r="272" spans="1:10" ht="14.25">
      <c r="A272" s="239"/>
      <c r="B272" s="238"/>
      <c r="C272" s="238"/>
      <c r="D272" s="236"/>
      <c r="E272" s="235"/>
      <c r="F272" s="234"/>
      <c r="G272" s="399"/>
      <c r="H272" s="234"/>
      <c r="I272" s="234"/>
      <c r="J272" s="127"/>
    </row>
    <row r="273" spans="1:10" ht="14.25">
      <c r="A273" s="239"/>
      <c r="B273" s="238"/>
      <c r="C273" s="238"/>
      <c r="D273" s="236"/>
      <c r="E273" s="235"/>
      <c r="F273" s="234"/>
      <c r="G273" s="399"/>
      <c r="H273" s="234"/>
      <c r="I273" s="234"/>
      <c r="J273" s="127"/>
    </row>
    <row r="274" spans="1:10" ht="14.25">
      <c r="A274" s="239"/>
      <c r="B274" s="238"/>
      <c r="C274" s="238"/>
      <c r="D274" s="236"/>
      <c r="E274" s="235"/>
      <c r="F274" s="234"/>
      <c r="G274" s="399"/>
      <c r="H274" s="234"/>
      <c r="I274" s="234"/>
      <c r="J274" s="127"/>
    </row>
    <row r="275" spans="1:10" ht="14.25">
      <c r="A275" s="239"/>
      <c r="B275" s="238"/>
      <c r="C275" s="238"/>
      <c r="D275" s="236"/>
      <c r="E275" s="235"/>
      <c r="F275" s="234"/>
      <c r="G275" s="399"/>
      <c r="H275" s="234"/>
      <c r="I275" s="234"/>
      <c r="J275" s="127"/>
    </row>
    <row r="276" spans="1:10" ht="14.25">
      <c r="A276" s="239"/>
      <c r="B276" s="238"/>
      <c r="C276" s="238"/>
      <c r="D276" s="236"/>
      <c r="E276" s="235"/>
      <c r="F276" s="234"/>
      <c r="G276" s="399"/>
      <c r="H276" s="234"/>
      <c r="I276" s="234"/>
      <c r="J276" s="127"/>
    </row>
    <row r="277" spans="1:10" ht="14.25">
      <c r="A277" s="239"/>
      <c r="B277" s="238"/>
      <c r="C277" s="238"/>
      <c r="D277" s="236"/>
      <c r="E277" s="235"/>
      <c r="F277" s="234"/>
      <c r="G277" s="399"/>
      <c r="H277" s="234"/>
      <c r="I277" s="234"/>
      <c r="J277" s="127"/>
    </row>
    <row r="278" spans="1:10" ht="14.25">
      <c r="A278" s="239"/>
      <c r="B278" s="238"/>
      <c r="C278" s="238"/>
      <c r="D278" s="236"/>
      <c r="E278" s="235"/>
      <c r="F278" s="234"/>
      <c r="G278" s="399"/>
      <c r="H278" s="234"/>
      <c r="I278" s="234"/>
      <c r="J278" s="127"/>
    </row>
    <row r="279" spans="1:10" ht="14.25">
      <c r="A279" s="239"/>
      <c r="B279" s="238"/>
      <c r="C279" s="238"/>
      <c r="D279" s="236"/>
      <c r="E279" s="235"/>
      <c r="F279" s="234"/>
      <c r="G279" s="399"/>
      <c r="H279" s="234"/>
      <c r="I279" s="234"/>
      <c r="J279" s="127"/>
    </row>
    <row r="280" spans="1:10" ht="14.25">
      <c r="A280" s="239"/>
      <c r="B280" s="238"/>
      <c r="C280" s="238"/>
      <c r="D280" s="236"/>
      <c r="E280" s="235"/>
      <c r="F280" s="234"/>
      <c r="G280" s="399"/>
      <c r="H280" s="234"/>
      <c r="I280" s="234"/>
      <c r="J280" s="127"/>
    </row>
    <row r="281" spans="1:10" ht="14.25">
      <c r="A281" s="239"/>
      <c r="B281" s="238"/>
      <c r="C281" s="238"/>
      <c r="D281" s="236"/>
      <c r="E281" s="235"/>
      <c r="F281" s="234"/>
      <c r="G281" s="399"/>
      <c r="H281" s="234"/>
      <c r="I281" s="234"/>
      <c r="J281" s="127"/>
    </row>
    <row r="282" spans="1:10" ht="14.25">
      <c r="A282" s="239"/>
      <c r="B282" s="238"/>
      <c r="C282" s="238"/>
      <c r="D282" s="236"/>
      <c r="E282" s="235"/>
      <c r="F282" s="234"/>
      <c r="G282" s="399"/>
      <c r="H282" s="234"/>
      <c r="I282" s="234"/>
      <c r="J282" s="127"/>
    </row>
    <row r="283" spans="1:10" ht="14.25">
      <c r="A283" s="239"/>
      <c r="B283" s="238"/>
      <c r="C283" s="238"/>
      <c r="D283" s="236"/>
      <c r="E283" s="235"/>
      <c r="F283" s="234"/>
      <c r="G283" s="399"/>
      <c r="H283" s="234"/>
      <c r="I283" s="234"/>
      <c r="J283" s="127"/>
    </row>
    <row r="284" spans="1:10" ht="14.25">
      <c r="A284" s="239"/>
      <c r="B284" s="238"/>
      <c r="C284" s="238"/>
      <c r="D284" s="236"/>
      <c r="E284" s="235"/>
      <c r="F284" s="234"/>
      <c r="G284" s="399"/>
      <c r="H284" s="234"/>
      <c r="I284" s="234"/>
      <c r="J284" s="127"/>
    </row>
    <row r="285" spans="1:10" ht="14.25">
      <c r="A285" s="239"/>
      <c r="B285" s="238"/>
      <c r="C285" s="238"/>
      <c r="D285" s="236"/>
      <c r="E285" s="235"/>
      <c r="F285" s="234"/>
      <c r="G285" s="399"/>
      <c r="H285" s="234"/>
      <c r="I285" s="234"/>
      <c r="J285" s="127"/>
    </row>
    <row r="286" spans="1:10" ht="14.25">
      <c r="A286" s="239"/>
      <c r="B286" s="238"/>
      <c r="C286" s="238"/>
      <c r="D286" s="236"/>
      <c r="E286" s="235"/>
      <c r="F286" s="234"/>
      <c r="G286" s="399"/>
      <c r="H286" s="234"/>
      <c r="I286" s="234"/>
      <c r="J286" s="127"/>
    </row>
    <row r="287" spans="1:10" ht="14.25">
      <c r="A287" s="239"/>
      <c r="B287" s="238"/>
      <c r="C287" s="238"/>
      <c r="D287" s="236"/>
      <c r="E287" s="235"/>
      <c r="F287" s="234"/>
      <c r="G287" s="399"/>
      <c r="H287" s="234"/>
      <c r="I287" s="234"/>
      <c r="J287" s="127"/>
    </row>
    <row r="288" spans="1:10" ht="14.25">
      <c r="A288" s="239"/>
      <c r="B288" s="238"/>
      <c r="C288" s="238"/>
      <c r="D288" s="236"/>
      <c r="E288" s="235"/>
      <c r="F288" s="234"/>
      <c r="G288" s="399"/>
      <c r="H288" s="234"/>
      <c r="I288" s="234"/>
      <c r="J288" s="127"/>
    </row>
    <row r="289" spans="1:10" ht="14.25">
      <c r="A289" s="239"/>
      <c r="B289" s="238"/>
      <c r="C289" s="238"/>
      <c r="D289" s="236"/>
      <c r="E289" s="235"/>
      <c r="F289" s="234"/>
      <c r="G289" s="399"/>
      <c r="H289" s="234"/>
      <c r="I289" s="234"/>
      <c r="J289" s="127"/>
    </row>
    <row r="290" spans="1:10" ht="14.25">
      <c r="A290" s="239"/>
      <c r="B290" s="238"/>
      <c r="C290" s="238"/>
      <c r="D290" s="236"/>
      <c r="E290" s="235"/>
      <c r="F290" s="237"/>
      <c r="G290" s="399"/>
      <c r="H290" s="234"/>
      <c r="I290" s="234"/>
      <c r="J290" s="127"/>
    </row>
    <row r="291" spans="1:10" ht="14.25">
      <c r="A291" s="239"/>
      <c r="B291" s="238"/>
      <c r="C291" s="238"/>
      <c r="D291" s="236"/>
      <c r="E291" s="235"/>
      <c r="F291" s="237"/>
      <c r="G291" s="399"/>
      <c r="H291" s="234"/>
      <c r="I291" s="234"/>
      <c r="J291" s="127"/>
    </row>
    <row r="292" spans="1:10" ht="14.25">
      <c r="A292" s="239"/>
      <c r="B292" s="238"/>
      <c r="C292" s="238"/>
      <c r="D292" s="236"/>
      <c r="E292" s="235"/>
      <c r="F292" s="234"/>
      <c r="G292" s="399"/>
      <c r="H292" s="234"/>
      <c r="I292" s="234"/>
      <c r="J292" s="127"/>
    </row>
    <row r="293" spans="1:10" ht="14.25">
      <c r="A293" s="239"/>
      <c r="B293" s="238"/>
      <c r="C293" s="238"/>
      <c r="D293" s="236"/>
      <c r="E293" s="235"/>
      <c r="F293" s="234"/>
      <c r="G293" s="399"/>
      <c r="H293" s="234"/>
      <c r="I293" s="234"/>
      <c r="J293" s="127"/>
    </row>
    <row r="294" spans="1:10" ht="14.25">
      <c r="A294" s="239"/>
      <c r="B294" s="238"/>
      <c r="C294" s="238"/>
      <c r="D294" s="236"/>
      <c r="E294" s="235"/>
      <c r="F294" s="234"/>
      <c r="G294" s="399"/>
      <c r="H294" s="234"/>
      <c r="I294" s="234"/>
      <c r="J294" s="127"/>
    </row>
    <row r="295" spans="1:10" ht="14.25">
      <c r="A295" s="239"/>
      <c r="B295" s="238"/>
      <c r="C295" s="238"/>
      <c r="D295" s="236"/>
      <c r="E295" s="235"/>
      <c r="F295" s="234"/>
      <c r="G295" s="399"/>
      <c r="H295" s="234"/>
      <c r="I295" s="234"/>
      <c r="J295" s="127"/>
    </row>
    <row r="296" spans="1:10" ht="14.25">
      <c r="A296" s="239"/>
      <c r="B296" s="238"/>
      <c r="C296" s="238"/>
      <c r="D296" s="236"/>
      <c r="E296" s="235"/>
      <c r="F296" s="234"/>
      <c r="G296" s="399"/>
      <c r="H296" s="234"/>
      <c r="I296" s="234"/>
      <c r="J296" s="127"/>
    </row>
    <row r="297" spans="1:10" ht="14.25">
      <c r="A297" s="194"/>
      <c r="B297" s="127"/>
      <c r="C297" s="127"/>
      <c r="D297" s="194"/>
      <c r="E297" s="234"/>
      <c r="F297" s="234"/>
      <c r="G297" s="399"/>
      <c r="H297" s="234"/>
      <c r="I297" s="234"/>
      <c r="J297" s="127"/>
    </row>
    <row r="298" spans="1:10" ht="14.25">
      <c r="A298" s="239"/>
      <c r="B298" s="238"/>
      <c r="C298" s="238"/>
      <c r="D298" s="236"/>
      <c r="E298" s="235"/>
      <c r="F298" s="234"/>
      <c r="G298" s="399"/>
      <c r="H298" s="234"/>
      <c r="I298" s="234"/>
      <c r="J298" s="127"/>
    </row>
    <row r="299" spans="1:10" ht="14.25">
      <c r="A299" s="239"/>
      <c r="B299" s="238"/>
      <c r="C299" s="238"/>
      <c r="D299" s="236"/>
      <c r="E299" s="235"/>
      <c r="F299" s="234"/>
      <c r="G299" s="399"/>
      <c r="H299" s="234"/>
      <c r="I299" s="234"/>
      <c r="J299" s="127"/>
    </row>
    <row r="300" spans="1:10" ht="14.25">
      <c r="A300" s="239"/>
      <c r="B300" s="238"/>
      <c r="C300" s="238"/>
      <c r="D300" s="236"/>
      <c r="E300" s="235"/>
      <c r="F300" s="234"/>
      <c r="G300" s="399"/>
      <c r="H300" s="234"/>
      <c r="I300" s="234"/>
      <c r="J300" s="127"/>
    </row>
    <row r="301" spans="1:10" ht="14.25">
      <c r="A301" s="239"/>
      <c r="B301" s="238"/>
      <c r="C301" s="238"/>
      <c r="D301" s="236"/>
      <c r="E301" s="235"/>
      <c r="F301" s="234"/>
      <c r="G301" s="399"/>
      <c r="H301" s="234"/>
      <c r="I301" s="234"/>
      <c r="J301" s="127"/>
    </row>
    <row r="302" spans="1:10" ht="14.25">
      <c r="A302" s="239"/>
      <c r="B302" s="238"/>
      <c r="C302" s="238"/>
      <c r="D302" s="236"/>
      <c r="E302" s="235"/>
      <c r="F302" s="234"/>
      <c r="G302" s="399"/>
      <c r="H302" s="234"/>
      <c r="I302" s="234"/>
      <c r="J302" s="127"/>
    </row>
    <row r="303" spans="1:10" ht="14.25">
      <c r="A303" s="239"/>
      <c r="B303" s="238"/>
      <c r="C303" s="238"/>
      <c r="D303" s="236"/>
      <c r="E303" s="235"/>
      <c r="F303" s="234"/>
      <c r="G303" s="399"/>
      <c r="H303" s="234"/>
      <c r="I303" s="234"/>
      <c r="J303" s="127"/>
    </row>
    <row r="304" spans="1:10" ht="14.25">
      <c r="A304" s="239"/>
      <c r="B304" s="238"/>
      <c r="C304" s="238"/>
      <c r="D304" s="236"/>
      <c r="E304" s="235"/>
      <c r="F304" s="234"/>
      <c r="G304" s="399"/>
      <c r="H304" s="234"/>
      <c r="I304" s="234"/>
      <c r="J304" s="127"/>
    </row>
    <row r="305" spans="1:10" ht="14.25">
      <c r="A305" s="239"/>
      <c r="B305" s="238"/>
      <c r="C305" s="238"/>
      <c r="D305" s="236"/>
      <c r="E305" s="235"/>
      <c r="F305" s="234"/>
      <c r="G305" s="399"/>
      <c r="H305" s="234"/>
      <c r="I305" s="234"/>
      <c r="J305" s="127"/>
    </row>
    <row r="306" spans="1:10" ht="14.25">
      <c r="A306" s="239"/>
      <c r="B306" s="238"/>
      <c r="C306" s="238"/>
      <c r="D306" s="236"/>
      <c r="E306" s="235"/>
      <c r="F306" s="234"/>
      <c r="G306" s="399"/>
      <c r="H306" s="234"/>
      <c r="I306" s="234"/>
      <c r="J306" s="127"/>
    </row>
    <row r="307" spans="1:10" ht="14.25">
      <c r="A307" s="239"/>
      <c r="B307" s="238"/>
      <c r="C307" s="238"/>
      <c r="D307" s="236"/>
      <c r="E307" s="235"/>
      <c r="F307" s="234"/>
      <c r="G307" s="399"/>
      <c r="H307" s="234"/>
      <c r="I307" s="234"/>
      <c r="J307" s="127"/>
    </row>
    <row r="308" spans="1:10" ht="14.25">
      <c r="A308" s="239"/>
      <c r="B308" s="238"/>
      <c r="C308" s="238"/>
      <c r="D308" s="236"/>
      <c r="E308" s="235"/>
      <c r="F308" s="234"/>
      <c r="G308" s="399"/>
      <c r="H308" s="234"/>
      <c r="I308" s="234"/>
      <c r="J308" s="127"/>
    </row>
    <row r="309" spans="1:10" ht="14.25">
      <c r="A309" s="239"/>
      <c r="B309" s="238"/>
      <c r="C309" s="238"/>
      <c r="D309" s="236"/>
      <c r="E309" s="235"/>
      <c r="F309" s="234"/>
      <c r="G309" s="399"/>
      <c r="H309" s="234"/>
      <c r="I309" s="234"/>
      <c r="J309" s="127"/>
    </row>
    <row r="310" spans="1:10" ht="14.25">
      <c r="A310" s="236"/>
      <c r="B310" s="238"/>
      <c r="C310" s="238"/>
      <c r="D310" s="236"/>
      <c r="E310" s="237"/>
      <c r="F310" s="234"/>
      <c r="G310" s="399"/>
      <c r="H310" s="234"/>
      <c r="I310" s="234"/>
      <c r="J310" s="127"/>
    </row>
    <row r="311" spans="1:10" ht="14.25">
      <c r="A311" s="194"/>
      <c r="B311" s="127"/>
      <c r="C311" s="127"/>
      <c r="D311" s="194"/>
      <c r="E311" s="234"/>
      <c r="F311" s="234"/>
      <c r="G311" s="399"/>
      <c r="H311" s="234"/>
      <c r="I311" s="234"/>
      <c r="J311" s="127"/>
    </row>
    <row r="312" spans="1:10" ht="14.25">
      <c r="A312" s="194"/>
      <c r="B312" s="127"/>
      <c r="C312" s="127"/>
      <c r="D312" s="194"/>
      <c r="E312" s="234"/>
      <c r="F312" s="234"/>
      <c r="G312" s="399"/>
      <c r="H312" s="234"/>
      <c r="I312" s="234"/>
      <c r="J312" s="127"/>
    </row>
    <row r="313" spans="1:10" ht="14.25">
      <c r="A313" s="194"/>
      <c r="B313" s="127"/>
      <c r="C313" s="127"/>
      <c r="D313" s="194"/>
      <c r="E313" s="234"/>
      <c r="F313" s="234"/>
      <c r="G313" s="399"/>
      <c r="H313" s="234"/>
      <c r="I313" s="234"/>
      <c r="J313" s="127"/>
    </row>
    <row r="314" spans="1:10" ht="14.25">
      <c r="A314" s="194"/>
      <c r="B314" s="127"/>
      <c r="C314" s="127"/>
      <c r="D314" s="194"/>
      <c r="E314" s="234"/>
      <c r="F314" s="234"/>
      <c r="G314" s="399"/>
      <c r="H314" s="234"/>
      <c r="I314" s="234"/>
      <c r="J314" s="127"/>
    </row>
    <row r="315" spans="1:10" ht="14.25">
      <c r="A315" s="194"/>
      <c r="B315" s="127"/>
      <c r="C315" s="127"/>
      <c r="D315" s="194"/>
      <c r="E315" s="234"/>
      <c r="F315" s="234"/>
      <c r="G315" s="399"/>
      <c r="H315" s="234"/>
      <c r="I315" s="234"/>
      <c r="J315" s="127"/>
    </row>
    <row r="316" spans="1:10" ht="14.25">
      <c r="A316" s="194"/>
      <c r="B316" s="127"/>
      <c r="C316" s="127"/>
      <c r="D316" s="194"/>
      <c r="E316" s="234"/>
      <c r="F316" s="234"/>
      <c r="G316" s="399"/>
      <c r="H316" s="234"/>
      <c r="I316" s="234"/>
      <c r="J316" s="127"/>
    </row>
    <row r="317" spans="1:10" ht="14.25">
      <c r="A317" s="194"/>
      <c r="B317" s="127"/>
      <c r="C317" s="127"/>
      <c r="D317" s="194"/>
      <c r="E317" s="234"/>
      <c r="F317" s="234"/>
      <c r="G317" s="399"/>
      <c r="H317" s="234"/>
      <c r="I317" s="234"/>
      <c r="J317" s="127"/>
    </row>
    <row r="318" spans="1:10" ht="14.25">
      <c r="A318" s="194"/>
      <c r="B318" s="127"/>
      <c r="C318" s="127"/>
      <c r="D318" s="194"/>
      <c r="E318" s="234"/>
      <c r="F318" s="234"/>
      <c r="G318" s="399"/>
      <c r="H318" s="234"/>
      <c r="I318" s="234"/>
      <c r="J318" s="127"/>
    </row>
    <row r="319" spans="1:10" ht="14.25">
      <c r="A319" s="194"/>
      <c r="B319" s="127"/>
      <c r="C319" s="127"/>
      <c r="D319" s="194"/>
      <c r="E319" s="234"/>
      <c r="F319" s="234"/>
      <c r="G319" s="399"/>
      <c r="H319" s="234"/>
      <c r="I319" s="234"/>
      <c r="J319" s="127"/>
    </row>
    <row r="320" spans="1:10" ht="14.25">
      <c r="A320" s="194"/>
      <c r="B320" s="127"/>
      <c r="C320" s="127"/>
      <c r="D320" s="194"/>
      <c r="E320" s="234"/>
      <c r="F320" s="234"/>
      <c r="G320" s="399"/>
      <c r="H320" s="234"/>
      <c r="I320" s="234"/>
      <c r="J320" s="127"/>
    </row>
    <row r="321" spans="1:10" ht="14.25">
      <c r="A321" s="194"/>
      <c r="B321" s="127"/>
      <c r="C321" s="127"/>
      <c r="D321" s="194"/>
      <c r="E321" s="234"/>
      <c r="F321" s="234"/>
      <c r="G321" s="399"/>
      <c r="H321" s="234"/>
      <c r="I321" s="234"/>
      <c r="J321" s="127"/>
    </row>
    <row r="322" spans="1:10" ht="14.25">
      <c r="A322" s="196"/>
      <c r="B322" s="197"/>
      <c r="C322" s="197"/>
      <c r="D322" s="199" t="s">
        <v>8</v>
      </c>
      <c r="E322" s="240">
        <f>SUM(E2:E321)</f>
        <v>219520.24</v>
      </c>
      <c r="F322" s="241">
        <f>SUM(F2:F321)</f>
        <v>109580.06</v>
      </c>
      <c r="G322" s="412"/>
      <c r="H322" s="241">
        <f>SUM(H2:H321)</f>
        <v>19500</v>
      </c>
      <c r="I322" s="241">
        <f>SUM(I2:I321)</f>
        <v>165060.24</v>
      </c>
      <c r="J322" s="201">
        <f>SUM(J2:J321)</f>
        <v>35</v>
      </c>
    </row>
  </sheetData>
  <sheetProtection/>
  <printOptions/>
  <pageMargins left="0.2" right="0.2"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dimension ref="A1:J59"/>
  <sheetViews>
    <sheetView zoomScale="85" zoomScaleNormal="85" zoomScalePageLayoutView="0" workbookViewId="0" topLeftCell="A1">
      <pane ySplit="1" topLeftCell="A2" activePane="bottomLeft" state="frozen"/>
      <selection pane="topLeft" activeCell="A1" sqref="A1"/>
      <selection pane="bottomLeft" activeCell="D22" sqref="D22"/>
    </sheetView>
  </sheetViews>
  <sheetFormatPr defaultColWidth="9.140625" defaultRowHeight="15"/>
  <cols>
    <col min="1" max="1" width="38.57421875" style="108" customWidth="1"/>
    <col min="2" max="2" width="25.28125" style="108" customWidth="1"/>
    <col min="3" max="3" width="12.28125" style="110" customWidth="1"/>
    <col min="4" max="4" width="43.57421875" style="108" customWidth="1"/>
    <col min="5" max="5" width="62.8515625" style="108" customWidth="1"/>
    <col min="6" max="6" width="14.00390625" style="230" customWidth="1"/>
    <col min="7" max="7" width="1.421875" style="426" customWidth="1"/>
    <col min="8" max="8" width="10.7109375" style="230" bestFit="1" customWidth="1"/>
    <col min="9" max="9" width="8.140625" style="230" bestFit="1" customWidth="1"/>
    <col min="10" max="10" width="6.57421875" style="110" bestFit="1" customWidth="1"/>
    <col min="11" max="16384" width="9.140625" style="108" customWidth="1"/>
  </cols>
  <sheetData>
    <row r="1" spans="1:10" ht="46.5" customHeight="1">
      <c r="A1" s="205" t="s">
        <v>10</v>
      </c>
      <c r="B1" s="205" t="s">
        <v>21</v>
      </c>
      <c r="C1" s="205" t="s">
        <v>22</v>
      </c>
      <c r="D1" s="206" t="s">
        <v>25</v>
      </c>
      <c r="E1" s="206" t="s">
        <v>15</v>
      </c>
      <c r="F1" s="207" t="s">
        <v>16</v>
      </c>
      <c r="G1" s="421"/>
      <c r="H1" s="192" t="s">
        <v>57</v>
      </c>
      <c r="I1" s="192" t="s">
        <v>56</v>
      </c>
      <c r="J1" s="193" t="s">
        <v>58</v>
      </c>
    </row>
    <row r="2" spans="1:10" s="212" customFormat="1" ht="14.25">
      <c r="A2" s="208"/>
      <c r="B2" s="208"/>
      <c r="C2" s="80"/>
      <c r="D2" s="208"/>
      <c r="E2" s="209"/>
      <c r="F2" s="210"/>
      <c r="G2" s="422"/>
      <c r="H2" s="211"/>
      <c r="I2" s="211"/>
      <c r="J2" s="114"/>
    </row>
    <row r="3" spans="1:10" s="212" customFormat="1" ht="51" customHeight="1">
      <c r="A3" s="208" t="s">
        <v>308</v>
      </c>
      <c r="B3" s="208" t="s">
        <v>309</v>
      </c>
      <c r="C3" s="80" t="s">
        <v>310</v>
      </c>
      <c r="D3" s="208" t="s">
        <v>311</v>
      </c>
      <c r="E3" s="481" t="s">
        <v>312</v>
      </c>
      <c r="F3" s="210">
        <v>3000</v>
      </c>
      <c r="G3" s="422"/>
      <c r="H3" s="211"/>
      <c r="I3" s="211">
        <v>3000</v>
      </c>
      <c r="J3" s="114">
        <v>1</v>
      </c>
    </row>
    <row r="4" spans="1:10" s="212" customFormat="1" ht="14.25">
      <c r="A4" s="208" t="s">
        <v>327</v>
      </c>
      <c r="B4" s="208" t="s">
        <v>328</v>
      </c>
      <c r="C4" s="80" t="s">
        <v>212</v>
      </c>
      <c r="D4" s="208" t="s">
        <v>329</v>
      </c>
      <c r="E4" s="209"/>
      <c r="F4" s="210">
        <v>1000</v>
      </c>
      <c r="G4" s="422"/>
      <c r="H4" s="211"/>
      <c r="I4" s="211">
        <v>1000</v>
      </c>
      <c r="J4" s="114">
        <v>1</v>
      </c>
    </row>
    <row r="5" spans="1:10" s="212" customFormat="1" ht="14.25">
      <c r="A5" s="208" t="s">
        <v>656</v>
      </c>
      <c r="B5" s="208" t="s">
        <v>239</v>
      </c>
      <c r="C5" s="80" t="s">
        <v>212</v>
      </c>
      <c r="D5" s="208" t="s">
        <v>657</v>
      </c>
      <c r="E5" s="209"/>
      <c r="F5" s="210">
        <v>1000</v>
      </c>
      <c r="G5" s="422"/>
      <c r="H5" s="211">
        <v>1000</v>
      </c>
      <c r="I5" s="211"/>
      <c r="J5" s="114">
        <v>1</v>
      </c>
    </row>
    <row r="6" spans="1:10" s="212" customFormat="1" ht="14.25">
      <c r="A6" s="208"/>
      <c r="B6" s="208"/>
      <c r="C6" s="80"/>
      <c r="D6" s="208"/>
      <c r="E6" s="209"/>
      <c r="F6" s="210"/>
      <c r="G6" s="422"/>
      <c r="H6" s="211"/>
      <c r="I6" s="211"/>
      <c r="J6" s="114"/>
    </row>
    <row r="7" spans="1:10" s="212" customFormat="1" ht="14.25">
      <c r="A7" s="208"/>
      <c r="B7" s="208"/>
      <c r="C7" s="80"/>
      <c r="D7" s="208"/>
      <c r="E7" s="209"/>
      <c r="F7" s="210"/>
      <c r="G7" s="422"/>
      <c r="H7" s="211"/>
      <c r="I7" s="211"/>
      <c r="J7" s="114"/>
    </row>
    <row r="8" spans="1:10" s="212" customFormat="1" ht="14.25">
      <c r="A8" s="208"/>
      <c r="B8" s="208"/>
      <c r="C8" s="80"/>
      <c r="D8" s="208"/>
      <c r="E8" s="209"/>
      <c r="F8" s="210"/>
      <c r="G8" s="422"/>
      <c r="H8" s="211"/>
      <c r="I8" s="211"/>
      <c r="J8" s="114"/>
    </row>
    <row r="9" spans="1:10" s="212" customFormat="1" ht="14.25">
      <c r="A9" s="208"/>
      <c r="B9" s="208"/>
      <c r="C9" s="80"/>
      <c r="D9" s="208"/>
      <c r="E9" s="209"/>
      <c r="F9" s="210"/>
      <c r="G9" s="422"/>
      <c r="H9" s="211"/>
      <c r="I9" s="211"/>
      <c r="J9" s="114"/>
    </row>
    <row r="10" spans="1:10" s="212" customFormat="1" ht="14.25">
      <c r="A10" s="208"/>
      <c r="B10" s="208"/>
      <c r="C10" s="80"/>
      <c r="D10" s="208"/>
      <c r="E10" s="209"/>
      <c r="F10" s="210"/>
      <c r="G10" s="422"/>
      <c r="H10" s="211"/>
      <c r="I10" s="211"/>
      <c r="J10" s="114"/>
    </row>
    <row r="11" spans="1:10" s="212" customFormat="1" ht="14.25">
      <c r="A11" s="208"/>
      <c r="B11" s="208"/>
      <c r="C11" s="80"/>
      <c r="D11" s="208"/>
      <c r="E11" s="209"/>
      <c r="F11" s="210"/>
      <c r="G11" s="422"/>
      <c r="H11" s="211"/>
      <c r="I11" s="211"/>
      <c r="J11" s="114"/>
    </row>
    <row r="12" spans="1:10" s="212" customFormat="1" ht="14.25">
      <c r="A12" s="208"/>
      <c r="B12" s="208"/>
      <c r="C12" s="80"/>
      <c r="D12" s="208"/>
      <c r="E12" s="209"/>
      <c r="F12" s="210"/>
      <c r="G12" s="422"/>
      <c r="H12" s="211"/>
      <c r="I12" s="211"/>
      <c r="J12" s="114"/>
    </row>
    <row r="13" spans="1:10" s="212" customFormat="1" ht="14.25">
      <c r="A13" s="208"/>
      <c r="B13" s="208"/>
      <c r="C13" s="80"/>
      <c r="D13" s="208"/>
      <c r="E13" s="208"/>
      <c r="F13" s="213"/>
      <c r="G13" s="423"/>
      <c r="H13" s="138"/>
      <c r="I13" s="138"/>
      <c r="J13" s="121"/>
    </row>
    <row r="14" spans="1:10" s="212" customFormat="1" ht="14.25">
      <c r="A14" s="208"/>
      <c r="B14" s="208"/>
      <c r="C14" s="80"/>
      <c r="D14" s="208"/>
      <c r="E14" s="208"/>
      <c r="F14" s="213"/>
      <c r="G14" s="423"/>
      <c r="H14" s="138"/>
      <c r="I14" s="138"/>
      <c r="J14" s="121"/>
    </row>
    <row r="15" spans="1:10" s="212" customFormat="1" ht="14.25">
      <c r="A15" s="214"/>
      <c r="B15" s="214"/>
      <c r="C15" s="215"/>
      <c r="D15" s="216"/>
      <c r="E15" s="208"/>
      <c r="F15" s="213"/>
      <c r="G15" s="423"/>
      <c r="H15" s="138"/>
      <c r="I15" s="138"/>
      <c r="J15" s="121"/>
    </row>
    <row r="16" spans="1:10" s="212" customFormat="1" ht="14.25">
      <c r="A16" s="214"/>
      <c r="B16" s="214"/>
      <c r="C16" s="215"/>
      <c r="D16" s="216"/>
      <c r="E16" s="208"/>
      <c r="F16" s="213"/>
      <c r="G16" s="423"/>
      <c r="H16" s="138"/>
      <c r="I16" s="138"/>
      <c r="J16" s="121"/>
    </row>
    <row r="17" spans="1:10" s="212" customFormat="1" ht="14.25">
      <c r="A17" s="214"/>
      <c r="B17" s="214"/>
      <c r="C17" s="215"/>
      <c r="D17" s="216"/>
      <c r="E17" s="208"/>
      <c r="F17" s="213"/>
      <c r="G17" s="423"/>
      <c r="H17" s="138"/>
      <c r="I17" s="138"/>
      <c r="J17" s="121"/>
    </row>
    <row r="18" spans="1:10" s="212" customFormat="1" ht="14.25">
      <c r="A18" s="214"/>
      <c r="B18" s="214"/>
      <c r="C18" s="215"/>
      <c r="D18" s="216"/>
      <c r="E18" s="208"/>
      <c r="F18" s="213"/>
      <c r="G18" s="423"/>
      <c r="H18" s="138"/>
      <c r="I18" s="138"/>
      <c r="J18" s="121"/>
    </row>
    <row r="19" spans="1:10" s="212" customFormat="1" ht="14.25">
      <c r="A19" s="214"/>
      <c r="B19" s="214"/>
      <c r="C19" s="215"/>
      <c r="D19" s="216"/>
      <c r="E19" s="208"/>
      <c r="F19" s="213"/>
      <c r="G19" s="423"/>
      <c r="H19" s="138"/>
      <c r="I19" s="138"/>
      <c r="J19" s="121"/>
    </row>
    <row r="20" spans="1:10" s="212" customFormat="1" ht="14.25">
      <c r="A20" s="214"/>
      <c r="B20" s="214"/>
      <c r="C20" s="215"/>
      <c r="D20" s="216"/>
      <c r="E20" s="208"/>
      <c r="F20" s="213"/>
      <c r="G20" s="423"/>
      <c r="H20" s="138"/>
      <c r="I20" s="138"/>
      <c r="J20" s="121"/>
    </row>
    <row r="21" spans="1:10" s="212" customFormat="1" ht="14.25">
      <c r="A21" s="214"/>
      <c r="B21" s="214"/>
      <c r="C21" s="215"/>
      <c r="D21" s="216"/>
      <c r="E21" s="208"/>
      <c r="F21" s="213"/>
      <c r="G21" s="423"/>
      <c r="H21" s="138"/>
      <c r="I21" s="138"/>
      <c r="J21" s="121"/>
    </row>
    <row r="22" spans="1:10" s="212" customFormat="1" ht="14.25">
      <c r="A22" s="214"/>
      <c r="B22" s="214"/>
      <c r="C22" s="215"/>
      <c r="D22" s="216"/>
      <c r="E22" s="208"/>
      <c r="F22" s="213"/>
      <c r="G22" s="423"/>
      <c r="H22" s="138"/>
      <c r="I22" s="138"/>
      <c r="J22" s="121"/>
    </row>
    <row r="23" spans="1:10" s="212" customFormat="1" ht="14.25">
      <c r="A23" s="214"/>
      <c r="B23" s="214"/>
      <c r="C23" s="215"/>
      <c r="D23" s="216"/>
      <c r="E23" s="208"/>
      <c r="F23" s="213"/>
      <c r="G23" s="423"/>
      <c r="H23" s="138"/>
      <c r="I23" s="138"/>
      <c r="J23" s="121"/>
    </row>
    <row r="24" spans="1:10" s="212" customFormat="1" ht="14.25">
      <c r="A24" s="214"/>
      <c r="B24" s="214"/>
      <c r="C24" s="215"/>
      <c r="D24" s="216"/>
      <c r="E24" s="208"/>
      <c r="F24" s="213"/>
      <c r="G24" s="423"/>
      <c r="H24" s="138"/>
      <c r="I24" s="138"/>
      <c r="J24" s="121"/>
    </row>
    <row r="25" spans="1:10" s="212" customFormat="1" ht="14.25">
      <c r="A25" s="214"/>
      <c r="B25" s="214"/>
      <c r="C25" s="215"/>
      <c r="D25" s="216"/>
      <c r="E25" s="208"/>
      <c r="F25" s="213"/>
      <c r="G25" s="423"/>
      <c r="H25" s="138"/>
      <c r="I25" s="138"/>
      <c r="J25" s="121"/>
    </row>
    <row r="26" spans="1:10" s="212" customFormat="1" ht="14.25">
      <c r="A26" s="214"/>
      <c r="B26" s="214"/>
      <c r="C26" s="215"/>
      <c r="D26" s="216"/>
      <c r="E26" s="208"/>
      <c r="F26" s="213"/>
      <c r="G26" s="423"/>
      <c r="H26" s="138"/>
      <c r="I26" s="138"/>
      <c r="J26" s="121"/>
    </row>
    <row r="27" spans="1:10" s="212" customFormat="1" ht="14.25">
      <c r="A27" s="217"/>
      <c r="B27" s="214"/>
      <c r="C27" s="215"/>
      <c r="D27" s="216"/>
      <c r="E27" s="208"/>
      <c r="F27" s="218"/>
      <c r="G27" s="423"/>
      <c r="H27" s="138"/>
      <c r="I27" s="138"/>
      <c r="J27" s="121"/>
    </row>
    <row r="28" spans="1:10" s="212" customFormat="1" ht="14.25">
      <c r="A28" s="217"/>
      <c r="B28" s="214"/>
      <c r="C28" s="215"/>
      <c r="D28" s="216"/>
      <c r="E28" s="208"/>
      <c r="F28" s="218"/>
      <c r="G28" s="423"/>
      <c r="H28" s="138"/>
      <c r="I28" s="138"/>
      <c r="J28" s="121"/>
    </row>
    <row r="29" spans="1:10" s="212" customFormat="1" ht="14.25">
      <c r="A29" s="217"/>
      <c r="B29" s="214"/>
      <c r="C29" s="215"/>
      <c r="D29" s="216"/>
      <c r="E29" s="208"/>
      <c r="F29" s="218"/>
      <c r="G29" s="423"/>
      <c r="H29" s="138"/>
      <c r="I29" s="138"/>
      <c r="J29" s="121"/>
    </row>
    <row r="30" spans="1:10" s="212" customFormat="1" ht="14.25">
      <c r="A30" s="217"/>
      <c r="B30" s="214"/>
      <c r="C30" s="215"/>
      <c r="D30" s="216"/>
      <c r="E30" s="208"/>
      <c r="F30" s="218"/>
      <c r="G30" s="423"/>
      <c r="H30" s="138"/>
      <c r="I30" s="138"/>
      <c r="J30" s="121"/>
    </row>
    <row r="31" spans="1:10" s="212" customFormat="1" ht="14.25">
      <c r="A31" s="217"/>
      <c r="B31" s="214"/>
      <c r="C31" s="215"/>
      <c r="D31" s="216"/>
      <c r="E31" s="208"/>
      <c r="F31" s="218"/>
      <c r="G31" s="423"/>
      <c r="H31" s="138"/>
      <c r="I31" s="138"/>
      <c r="J31" s="121"/>
    </row>
    <row r="32" spans="1:10" s="212" customFormat="1" ht="14.25">
      <c r="A32" s="217"/>
      <c r="B32" s="214"/>
      <c r="C32" s="215"/>
      <c r="D32" s="216"/>
      <c r="E32" s="208"/>
      <c r="F32" s="218"/>
      <c r="G32" s="423"/>
      <c r="H32" s="138"/>
      <c r="I32" s="138"/>
      <c r="J32" s="121"/>
    </row>
    <row r="33" spans="1:10" s="212" customFormat="1" ht="14.25">
      <c r="A33" s="217"/>
      <c r="B33" s="214"/>
      <c r="C33" s="215"/>
      <c r="D33" s="216"/>
      <c r="E33" s="208"/>
      <c r="F33" s="218"/>
      <c r="G33" s="423"/>
      <c r="H33" s="138"/>
      <c r="I33" s="138"/>
      <c r="J33" s="121"/>
    </row>
    <row r="34" spans="1:10" s="212" customFormat="1" ht="14.25">
      <c r="A34" s="217"/>
      <c r="B34" s="214"/>
      <c r="C34" s="215"/>
      <c r="D34" s="216"/>
      <c r="E34" s="208"/>
      <c r="F34" s="218"/>
      <c r="G34" s="423"/>
      <c r="H34" s="138"/>
      <c r="I34" s="138"/>
      <c r="J34" s="121"/>
    </row>
    <row r="35" spans="1:10" s="212" customFormat="1" ht="14.25">
      <c r="A35" s="217"/>
      <c r="B35" s="214"/>
      <c r="C35" s="215"/>
      <c r="D35" s="216"/>
      <c r="E35" s="208"/>
      <c r="F35" s="218"/>
      <c r="G35" s="423"/>
      <c r="H35" s="138"/>
      <c r="I35" s="138"/>
      <c r="J35" s="121"/>
    </row>
    <row r="36" spans="1:10" s="212" customFormat="1" ht="14.25">
      <c r="A36" s="217"/>
      <c r="B36" s="214"/>
      <c r="C36" s="215"/>
      <c r="D36" s="216"/>
      <c r="E36" s="208"/>
      <c r="F36" s="218"/>
      <c r="G36" s="423"/>
      <c r="H36" s="138"/>
      <c r="I36" s="138"/>
      <c r="J36" s="121"/>
    </row>
    <row r="37" spans="1:10" s="212" customFormat="1" ht="14.25">
      <c r="A37" s="217"/>
      <c r="B37" s="214"/>
      <c r="C37" s="215"/>
      <c r="D37" s="216"/>
      <c r="E37" s="208"/>
      <c r="F37" s="218"/>
      <c r="G37" s="423"/>
      <c r="H37" s="138"/>
      <c r="I37" s="138"/>
      <c r="J37" s="121"/>
    </row>
    <row r="38" spans="1:10" s="212" customFormat="1" ht="14.25">
      <c r="A38" s="217"/>
      <c r="B38" s="214"/>
      <c r="C38" s="215"/>
      <c r="D38" s="216"/>
      <c r="E38" s="208"/>
      <c r="F38" s="218"/>
      <c r="G38" s="423"/>
      <c r="H38" s="138"/>
      <c r="I38" s="138"/>
      <c r="J38" s="121"/>
    </row>
    <row r="39" spans="1:10" s="212" customFormat="1" ht="14.25">
      <c r="A39" s="217"/>
      <c r="B39" s="214"/>
      <c r="C39" s="215"/>
      <c r="D39" s="216"/>
      <c r="E39" s="208"/>
      <c r="F39" s="218"/>
      <c r="G39" s="423"/>
      <c r="H39" s="138"/>
      <c r="I39" s="138"/>
      <c r="J39" s="121"/>
    </row>
    <row r="40" spans="1:10" s="212" customFormat="1" ht="14.25">
      <c r="A40" s="217"/>
      <c r="B40" s="214"/>
      <c r="C40" s="215"/>
      <c r="D40" s="216"/>
      <c r="E40" s="208"/>
      <c r="F40" s="218"/>
      <c r="G40" s="423"/>
      <c r="H40" s="138"/>
      <c r="I40" s="138"/>
      <c r="J40" s="121"/>
    </row>
    <row r="41" spans="1:10" s="212" customFormat="1" ht="14.25">
      <c r="A41" s="42"/>
      <c r="B41" s="214"/>
      <c r="C41" s="215"/>
      <c r="D41" s="216"/>
      <c r="E41" s="208"/>
      <c r="F41" s="219"/>
      <c r="G41" s="423"/>
      <c r="H41" s="138"/>
      <c r="I41" s="138"/>
      <c r="J41" s="121"/>
    </row>
    <row r="42" spans="1:10" s="212" customFormat="1" ht="14.25">
      <c r="A42" s="42"/>
      <c r="B42" s="214"/>
      <c r="C42" s="215"/>
      <c r="D42" s="216"/>
      <c r="E42" s="208"/>
      <c r="F42" s="219"/>
      <c r="G42" s="423"/>
      <c r="H42" s="138"/>
      <c r="I42" s="138"/>
      <c r="J42" s="121"/>
    </row>
    <row r="43" spans="1:10" s="212" customFormat="1" ht="14.25">
      <c r="A43" s="214"/>
      <c r="B43" s="214"/>
      <c r="C43" s="215"/>
      <c r="D43" s="216"/>
      <c r="E43" s="208"/>
      <c r="F43" s="220"/>
      <c r="G43" s="423"/>
      <c r="H43" s="138"/>
      <c r="I43" s="138"/>
      <c r="J43" s="121"/>
    </row>
    <row r="44" spans="1:10" s="212" customFormat="1" ht="14.25">
      <c r="A44" s="214"/>
      <c r="B44" s="214"/>
      <c r="C44" s="215"/>
      <c r="D44" s="216"/>
      <c r="E44" s="208"/>
      <c r="F44" s="213"/>
      <c r="G44" s="423"/>
      <c r="H44" s="138"/>
      <c r="I44" s="138"/>
      <c r="J44" s="121"/>
    </row>
    <row r="45" spans="1:10" s="212" customFormat="1" ht="14.25">
      <c r="A45" s="214"/>
      <c r="B45" s="214"/>
      <c r="C45" s="215"/>
      <c r="D45" s="216"/>
      <c r="E45" s="208"/>
      <c r="F45" s="213"/>
      <c r="G45" s="423"/>
      <c r="H45" s="138"/>
      <c r="I45" s="138"/>
      <c r="J45" s="121"/>
    </row>
    <row r="46" spans="1:10" s="212" customFormat="1" ht="14.25">
      <c r="A46" s="214"/>
      <c r="B46" s="214"/>
      <c r="C46" s="215"/>
      <c r="D46" s="216"/>
      <c r="E46" s="208"/>
      <c r="F46" s="213"/>
      <c r="G46" s="423"/>
      <c r="H46" s="138"/>
      <c r="I46" s="138"/>
      <c r="J46" s="121"/>
    </row>
    <row r="47" spans="1:10" s="212" customFormat="1" ht="14.25">
      <c r="A47" s="214"/>
      <c r="B47" s="214"/>
      <c r="C47" s="215"/>
      <c r="D47" s="216"/>
      <c r="E47" s="208"/>
      <c r="F47" s="213"/>
      <c r="G47" s="423"/>
      <c r="H47" s="138"/>
      <c r="I47" s="138"/>
      <c r="J47" s="121"/>
    </row>
    <row r="48" spans="1:10" s="212" customFormat="1" ht="14.25">
      <c r="A48" s="214"/>
      <c r="B48" s="214"/>
      <c r="C48" s="215"/>
      <c r="D48" s="216"/>
      <c r="E48" s="208"/>
      <c r="F48" s="213"/>
      <c r="G48" s="423"/>
      <c r="H48" s="138"/>
      <c r="I48" s="138"/>
      <c r="J48" s="121"/>
    </row>
    <row r="49" spans="1:10" s="212" customFormat="1" ht="14.25">
      <c r="A49" s="214"/>
      <c r="B49" s="214"/>
      <c r="C49" s="215"/>
      <c r="D49" s="216"/>
      <c r="E49" s="208"/>
      <c r="F49" s="213"/>
      <c r="G49" s="423"/>
      <c r="H49" s="138"/>
      <c r="I49" s="138"/>
      <c r="J49" s="121"/>
    </row>
    <row r="50" spans="1:10" s="212" customFormat="1" ht="14.25">
      <c r="A50" s="214"/>
      <c r="B50" s="214"/>
      <c r="C50" s="215"/>
      <c r="D50" s="216"/>
      <c r="E50" s="208"/>
      <c r="F50" s="213"/>
      <c r="G50" s="423"/>
      <c r="H50" s="138"/>
      <c r="I50" s="138"/>
      <c r="J50" s="121"/>
    </row>
    <row r="51" spans="1:10" s="212" customFormat="1" ht="14.25">
      <c r="A51" s="214"/>
      <c r="B51" s="214"/>
      <c r="C51" s="215"/>
      <c r="D51" s="216"/>
      <c r="E51" s="208"/>
      <c r="F51" s="213"/>
      <c r="G51" s="423"/>
      <c r="H51" s="138"/>
      <c r="I51" s="138"/>
      <c r="J51" s="121"/>
    </row>
    <row r="52" spans="1:10" s="212" customFormat="1" ht="14.25">
      <c r="A52" s="221" t="s">
        <v>153</v>
      </c>
      <c r="B52" s="221"/>
      <c r="C52" s="222"/>
      <c r="D52" s="223"/>
      <c r="E52" s="224"/>
      <c r="F52" s="225"/>
      <c r="G52" s="424"/>
      <c r="H52" s="226"/>
      <c r="I52" s="226"/>
      <c r="J52" s="227"/>
    </row>
    <row r="53" spans="1:10" s="212" customFormat="1" ht="14.25">
      <c r="A53" s="180"/>
      <c r="B53" s="214"/>
      <c r="C53" s="215"/>
      <c r="D53" s="228"/>
      <c r="E53" s="180"/>
      <c r="F53" s="213"/>
      <c r="G53" s="423"/>
      <c r="H53" s="138"/>
      <c r="I53" s="138"/>
      <c r="J53" s="121"/>
    </row>
    <row r="54" spans="1:10" s="212" customFormat="1" ht="14.25">
      <c r="A54" s="180"/>
      <c r="B54" s="214"/>
      <c r="C54" s="215"/>
      <c r="D54" s="228"/>
      <c r="E54" s="180"/>
      <c r="F54" s="213"/>
      <c r="G54" s="423"/>
      <c r="H54" s="138"/>
      <c r="I54" s="138"/>
      <c r="J54" s="121"/>
    </row>
    <row r="55" spans="1:10" s="212" customFormat="1" ht="14.25">
      <c r="A55" s="180"/>
      <c r="B55" s="214"/>
      <c r="C55" s="215"/>
      <c r="D55" s="228"/>
      <c r="E55" s="180"/>
      <c r="F55" s="138"/>
      <c r="G55" s="425"/>
      <c r="H55" s="138"/>
      <c r="I55" s="138"/>
      <c r="J55" s="121"/>
    </row>
    <row r="56" spans="1:10" s="212" customFormat="1" ht="14.25">
      <c r="A56" s="180"/>
      <c r="B56" s="214"/>
      <c r="C56" s="215"/>
      <c r="D56" s="228"/>
      <c r="E56" s="180"/>
      <c r="F56" s="138"/>
      <c r="G56" s="425"/>
      <c r="H56" s="138"/>
      <c r="I56" s="138"/>
      <c r="J56" s="121"/>
    </row>
    <row r="57" spans="1:10" s="212" customFormat="1" ht="14.25">
      <c r="A57" s="214"/>
      <c r="B57" s="214"/>
      <c r="C57" s="215"/>
      <c r="D57" s="216"/>
      <c r="E57" s="208"/>
      <c r="F57" s="138"/>
      <c r="G57" s="425"/>
      <c r="H57" s="138"/>
      <c r="I57" s="138"/>
      <c r="J57" s="121"/>
    </row>
    <row r="58" spans="1:10" s="212" customFormat="1" ht="14.25">
      <c r="A58" s="208"/>
      <c r="B58" s="208"/>
      <c r="C58" s="80"/>
      <c r="D58" s="208"/>
      <c r="E58" s="208"/>
      <c r="F58" s="138"/>
      <c r="G58" s="425"/>
      <c r="H58" s="138"/>
      <c r="I58" s="138"/>
      <c r="J58" s="121"/>
    </row>
    <row r="59" spans="1:10" s="212" customFormat="1" ht="14.25">
      <c r="A59" s="199"/>
      <c r="B59" s="199"/>
      <c r="C59" s="201"/>
      <c r="D59" s="199"/>
      <c r="E59" s="199" t="s">
        <v>8</v>
      </c>
      <c r="F59" s="229">
        <f>SUM(F2:F58)</f>
        <v>5000</v>
      </c>
      <c r="G59" s="401"/>
      <c r="H59" s="200">
        <f>SUM(H2:H58)</f>
        <v>1000</v>
      </c>
      <c r="I59" s="200">
        <f>SUM(I2:I58)</f>
        <v>4000</v>
      </c>
      <c r="J59" s="201">
        <f>SUM(J2:J58)</f>
        <v>3</v>
      </c>
    </row>
  </sheetData>
  <sheetProtection/>
  <printOptions/>
  <pageMargins left="0" right="0" top="0" bottom="0" header="0.3" footer="0.3"/>
  <pageSetup horizontalDpi="600" verticalDpi="600" orientation="landscape" r:id="rId1"/>
</worksheet>
</file>

<file path=xl/worksheets/sheet12.xml><?xml version="1.0" encoding="utf-8"?>
<worksheet xmlns="http://schemas.openxmlformats.org/spreadsheetml/2006/main" xmlns:r="http://schemas.openxmlformats.org/officeDocument/2006/relationships">
  <dimension ref="A1:K9"/>
  <sheetViews>
    <sheetView zoomScalePageLayoutView="0" workbookViewId="0" topLeftCell="A1">
      <selection activeCell="D4" sqref="D4"/>
    </sheetView>
  </sheetViews>
  <sheetFormatPr defaultColWidth="9.140625" defaultRowHeight="15"/>
  <cols>
    <col min="1" max="1" width="50.28125" style="143" customWidth="1"/>
    <col min="2" max="2" width="21.28125" style="143" customWidth="1"/>
    <col min="3" max="3" width="13.7109375" style="143" customWidth="1"/>
    <col min="4" max="4" width="44.421875" style="202" customWidth="1"/>
    <col min="5" max="5" width="20.140625" style="143" bestFit="1" customWidth="1"/>
    <col min="6" max="6" width="21.7109375" style="143" bestFit="1" customWidth="1"/>
    <col min="7" max="7" width="9.421875" style="203" bestFit="1" customWidth="1"/>
    <col min="8" max="8" width="1.421875" style="420" customWidth="1"/>
    <col min="9" max="9" width="8.7109375" style="203" bestFit="1" customWidth="1"/>
    <col min="10" max="10" width="7.8515625" style="203" bestFit="1" customWidth="1"/>
    <col min="11" max="11" width="6.421875" style="204" bestFit="1" customWidth="1"/>
    <col min="12" max="16384" width="8.8515625" style="143" customWidth="1"/>
  </cols>
  <sheetData>
    <row r="1" spans="1:11" ht="28.5">
      <c r="A1" s="188" t="s">
        <v>10</v>
      </c>
      <c r="B1" s="188" t="s">
        <v>21</v>
      </c>
      <c r="C1" s="188" t="s">
        <v>22</v>
      </c>
      <c r="D1" s="189" t="s">
        <v>41</v>
      </c>
      <c r="E1" s="190" t="s">
        <v>40</v>
      </c>
      <c r="F1" s="190" t="s">
        <v>25</v>
      </c>
      <c r="G1" s="191" t="s">
        <v>23</v>
      </c>
      <c r="H1" s="427"/>
      <c r="I1" s="192" t="s">
        <v>57</v>
      </c>
      <c r="J1" s="192" t="s">
        <v>56</v>
      </c>
      <c r="K1" s="193" t="s">
        <v>58</v>
      </c>
    </row>
    <row r="2" spans="1:11" ht="14.25">
      <c r="A2" s="194"/>
      <c r="B2" s="194"/>
      <c r="C2" s="127"/>
      <c r="D2" s="195"/>
      <c r="E2" s="127"/>
      <c r="F2" s="127"/>
      <c r="G2" s="43"/>
      <c r="H2" s="399"/>
      <c r="I2" s="43"/>
      <c r="J2" s="43"/>
      <c r="K2" s="127"/>
    </row>
    <row r="3" spans="1:11" ht="14.25">
      <c r="A3" s="194" t="s">
        <v>607</v>
      </c>
      <c r="B3" s="194" t="s">
        <v>394</v>
      </c>
      <c r="C3" s="127" t="s">
        <v>393</v>
      </c>
      <c r="D3" s="195" t="s">
        <v>609</v>
      </c>
      <c r="E3" s="127">
        <v>24</v>
      </c>
      <c r="F3" s="127" t="s">
        <v>608</v>
      </c>
      <c r="G3" s="43">
        <v>1500</v>
      </c>
      <c r="H3" s="399"/>
      <c r="I3" s="43"/>
      <c r="J3" s="43">
        <v>1500</v>
      </c>
      <c r="K3" s="127">
        <v>1</v>
      </c>
    </row>
    <row r="4" spans="1:11" ht="14.25">
      <c r="A4" s="194"/>
      <c r="B4" s="194"/>
      <c r="C4" s="127"/>
      <c r="D4" s="195"/>
      <c r="E4" s="127"/>
      <c r="F4" s="127"/>
      <c r="G4" s="43"/>
      <c r="H4" s="399"/>
      <c r="I4" s="43"/>
      <c r="J4" s="43"/>
      <c r="K4" s="127"/>
    </row>
    <row r="5" spans="1:11" ht="14.25">
      <c r="A5" s="194"/>
      <c r="B5" s="194"/>
      <c r="C5" s="127"/>
      <c r="D5" s="195"/>
      <c r="E5" s="127"/>
      <c r="F5" s="127"/>
      <c r="G5" s="43"/>
      <c r="H5" s="399"/>
      <c r="I5" s="43"/>
      <c r="J5" s="43"/>
      <c r="K5" s="127"/>
    </row>
    <row r="6" spans="1:11" ht="14.25">
      <c r="A6" s="194"/>
      <c r="B6" s="194"/>
      <c r="C6" s="127"/>
      <c r="D6" s="195"/>
      <c r="E6" s="127"/>
      <c r="F6" s="127"/>
      <c r="G6" s="43"/>
      <c r="H6" s="399"/>
      <c r="I6" s="43"/>
      <c r="J6" s="43"/>
      <c r="K6" s="127"/>
    </row>
    <row r="7" spans="1:11" ht="14.25">
      <c r="A7" s="194"/>
      <c r="B7" s="194"/>
      <c r="C7" s="127"/>
      <c r="D7" s="195"/>
      <c r="E7" s="127"/>
      <c r="F7" s="127"/>
      <c r="G7" s="43"/>
      <c r="H7" s="399"/>
      <c r="I7" s="43"/>
      <c r="J7" s="43"/>
      <c r="K7" s="127"/>
    </row>
    <row r="8" spans="1:11" ht="14.25">
      <c r="A8" s="194"/>
      <c r="B8" s="194"/>
      <c r="C8" s="127"/>
      <c r="D8" s="195"/>
      <c r="E8" s="127"/>
      <c r="F8" s="127"/>
      <c r="G8" s="43"/>
      <c r="H8" s="399"/>
      <c r="I8" s="43"/>
      <c r="J8" s="43"/>
      <c r="K8" s="127"/>
    </row>
    <row r="9" spans="1:11" ht="14.25">
      <c r="A9" s="196"/>
      <c r="B9" s="196"/>
      <c r="C9" s="197"/>
      <c r="D9" s="198"/>
      <c r="E9" s="197"/>
      <c r="F9" s="199" t="s">
        <v>8</v>
      </c>
      <c r="G9" s="200">
        <f>SUM(G2:G8)</f>
        <v>1500</v>
      </c>
      <c r="H9" s="412"/>
      <c r="I9" s="200">
        <f>SUM(I2:I8)</f>
        <v>0</v>
      </c>
      <c r="J9" s="200">
        <f>SUM(J2:J8)</f>
        <v>1500</v>
      </c>
      <c r="K9" s="201">
        <f>SUM(K2:K8)</f>
        <v>1</v>
      </c>
    </row>
  </sheetData>
  <sheetProtection/>
  <printOption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dimension ref="A1:K15"/>
  <sheetViews>
    <sheetView zoomScalePageLayoutView="0" workbookViewId="0" topLeftCell="A1">
      <selection activeCell="B10" sqref="B10"/>
    </sheetView>
  </sheetViews>
  <sheetFormatPr defaultColWidth="9.140625" defaultRowHeight="15"/>
  <cols>
    <col min="1" max="1" width="43.28125" style="108" customWidth="1"/>
    <col min="2" max="2" width="37.28125" style="108" customWidth="1"/>
    <col min="3" max="3" width="10.28125" style="109" customWidth="1"/>
    <col min="4" max="4" width="10.57421875" style="110" bestFit="1" customWidth="1"/>
    <col min="5" max="5" width="12.140625" style="110" bestFit="1" customWidth="1"/>
    <col min="6" max="6" width="10.421875" style="110" customWidth="1"/>
    <col min="7" max="7" width="13.28125" style="110" customWidth="1"/>
    <col min="8" max="8" width="9.00390625" style="110" customWidth="1"/>
    <col min="9" max="9" width="10.8515625" style="204" customWidth="1"/>
    <col min="10" max="10" width="11.57421875" style="109" customWidth="1"/>
    <col min="11" max="11" width="49.140625" style="108" customWidth="1"/>
    <col min="12" max="16384" width="8.8515625" style="108" customWidth="1"/>
  </cols>
  <sheetData>
    <row r="1" spans="1:11" ht="57.75" thickBot="1">
      <c r="A1" s="104" t="s">
        <v>10</v>
      </c>
      <c r="B1" s="105" t="s">
        <v>11</v>
      </c>
      <c r="C1" s="106" t="s">
        <v>54</v>
      </c>
      <c r="D1" s="105" t="s">
        <v>158</v>
      </c>
      <c r="E1" s="105" t="s">
        <v>159</v>
      </c>
      <c r="F1" s="105" t="s">
        <v>163</v>
      </c>
      <c r="G1" s="105" t="s">
        <v>164</v>
      </c>
      <c r="H1" s="105" t="s">
        <v>160</v>
      </c>
      <c r="I1" s="105" t="s">
        <v>275</v>
      </c>
      <c r="J1" s="106" t="s">
        <v>161</v>
      </c>
      <c r="K1" s="107" t="s">
        <v>15</v>
      </c>
    </row>
    <row r="2" spans="1:11" ht="14.25">
      <c r="A2" s="111" t="s">
        <v>178</v>
      </c>
      <c r="B2" s="111" t="s">
        <v>179</v>
      </c>
      <c r="C2" s="112">
        <v>5000</v>
      </c>
      <c r="D2" s="431">
        <v>45280</v>
      </c>
      <c r="E2" s="432">
        <v>45296</v>
      </c>
      <c r="F2" s="432">
        <v>45327</v>
      </c>
      <c r="G2" s="432">
        <v>45322</v>
      </c>
      <c r="H2" s="478" t="s">
        <v>101</v>
      </c>
      <c r="I2" s="432">
        <v>45342</v>
      </c>
      <c r="J2" s="115">
        <v>5000</v>
      </c>
      <c r="K2" s="116"/>
    </row>
    <row r="3" spans="1:11" ht="14.25">
      <c r="A3" s="117" t="s">
        <v>435</v>
      </c>
      <c r="B3" s="117" t="s">
        <v>436</v>
      </c>
      <c r="C3" s="118">
        <v>5000</v>
      </c>
      <c r="D3" s="496">
        <v>45357</v>
      </c>
      <c r="E3" s="325">
        <v>45358</v>
      </c>
      <c r="F3" s="120">
        <v>45389</v>
      </c>
      <c r="G3" s="325">
        <v>45373</v>
      </c>
      <c r="H3" s="238" t="s">
        <v>101</v>
      </c>
      <c r="I3" s="324">
        <v>45378</v>
      </c>
      <c r="J3" s="122">
        <v>5000</v>
      </c>
      <c r="K3" s="123"/>
    </row>
    <row r="4" spans="1:11" ht="14.25">
      <c r="A4" s="117"/>
      <c r="B4" s="117"/>
      <c r="C4" s="118"/>
      <c r="D4" s="119"/>
      <c r="E4" s="120"/>
      <c r="F4" s="120"/>
      <c r="G4" s="120"/>
      <c r="H4" s="121"/>
      <c r="I4" s="127"/>
      <c r="J4" s="122"/>
      <c r="K4" s="123"/>
    </row>
    <row r="5" spans="1:11" ht="14.25">
      <c r="A5" s="117"/>
      <c r="B5" s="117"/>
      <c r="C5" s="124"/>
      <c r="D5" s="120"/>
      <c r="E5" s="120"/>
      <c r="F5" s="120"/>
      <c r="G5" s="120"/>
      <c r="H5" s="121"/>
      <c r="I5" s="127"/>
      <c r="J5" s="122"/>
      <c r="K5" s="123"/>
    </row>
    <row r="6" spans="1:11" ht="14.25">
      <c r="A6" s="123"/>
      <c r="B6" s="123"/>
      <c r="C6" s="122"/>
      <c r="D6" s="120"/>
      <c r="E6" s="120"/>
      <c r="F6" s="120"/>
      <c r="G6" s="125"/>
      <c r="H6" s="80"/>
      <c r="I6" s="238"/>
      <c r="J6" s="122"/>
      <c r="K6" s="123"/>
    </row>
    <row r="7" spans="1:11" ht="14.25">
      <c r="A7" s="123"/>
      <c r="B7" s="123"/>
      <c r="C7" s="122"/>
      <c r="D7" s="120"/>
      <c r="E7" s="120"/>
      <c r="F7" s="120"/>
      <c r="G7" s="125"/>
      <c r="H7" s="80"/>
      <c r="I7" s="238"/>
      <c r="J7" s="122"/>
      <c r="K7" s="123"/>
    </row>
    <row r="8" spans="1:11" ht="14.25">
      <c r="A8" s="123"/>
      <c r="B8" s="123"/>
      <c r="C8" s="122"/>
      <c r="D8" s="120"/>
      <c r="E8" s="120"/>
      <c r="F8" s="120"/>
      <c r="G8" s="125"/>
      <c r="H8" s="80"/>
      <c r="I8" s="238"/>
      <c r="J8" s="122"/>
      <c r="K8" s="123"/>
    </row>
    <row r="9" spans="1:11" ht="14.25">
      <c r="A9" s="123"/>
      <c r="B9" s="123"/>
      <c r="C9" s="122"/>
      <c r="D9" s="120"/>
      <c r="E9" s="120"/>
      <c r="F9" s="120"/>
      <c r="G9" s="125"/>
      <c r="H9" s="80"/>
      <c r="I9" s="238"/>
      <c r="J9" s="122"/>
      <c r="K9" s="123"/>
    </row>
    <row r="10" spans="1:11" ht="14.25">
      <c r="A10" s="123"/>
      <c r="B10" s="123"/>
      <c r="C10" s="122"/>
      <c r="D10" s="120"/>
      <c r="E10" s="120"/>
      <c r="F10" s="120"/>
      <c r="G10" s="125"/>
      <c r="H10" s="80"/>
      <c r="I10" s="238"/>
      <c r="J10" s="122"/>
      <c r="K10" s="123"/>
    </row>
    <row r="11" spans="1:11" ht="14.25">
      <c r="A11" s="123"/>
      <c r="B11" s="123"/>
      <c r="C11" s="122"/>
      <c r="D11" s="120"/>
      <c r="E11" s="120"/>
      <c r="F11" s="120"/>
      <c r="G11" s="125"/>
      <c r="H11" s="80"/>
      <c r="I11" s="238"/>
      <c r="J11" s="126"/>
      <c r="K11" s="123"/>
    </row>
    <row r="12" spans="1:11" ht="14.25">
      <c r="A12" s="123"/>
      <c r="B12" s="123"/>
      <c r="C12" s="122"/>
      <c r="D12" s="121"/>
      <c r="E12" s="121"/>
      <c r="F12" s="121"/>
      <c r="G12" s="121"/>
      <c r="H12" s="121"/>
      <c r="I12" s="127"/>
      <c r="J12" s="122"/>
      <c r="K12" s="123"/>
    </row>
    <row r="13" spans="1:11" ht="14.25">
      <c r="A13" s="123"/>
      <c r="B13" s="123"/>
      <c r="C13" s="122"/>
      <c r="D13" s="121"/>
      <c r="E13" s="121"/>
      <c r="F13" s="121"/>
      <c r="G13" s="121"/>
      <c r="H13" s="121"/>
      <c r="I13" s="127"/>
      <c r="J13" s="122"/>
      <c r="K13" s="123"/>
    </row>
    <row r="14" spans="1:11" ht="14.25">
      <c r="A14" s="123"/>
      <c r="B14" s="123"/>
      <c r="C14" s="122"/>
      <c r="D14" s="121"/>
      <c r="E14" s="121"/>
      <c r="F14" s="121"/>
      <c r="G14" s="121"/>
      <c r="H14" s="121"/>
      <c r="I14" s="127"/>
      <c r="J14" s="122"/>
      <c r="K14" s="123"/>
    </row>
    <row r="15" spans="1:11" ht="14.25">
      <c r="A15" s="123"/>
      <c r="B15" s="123"/>
      <c r="C15" s="122"/>
      <c r="D15" s="121"/>
      <c r="E15" s="121"/>
      <c r="F15" s="121"/>
      <c r="G15" s="121"/>
      <c r="H15" s="121"/>
      <c r="I15" s="127"/>
      <c r="J15" s="122"/>
      <c r="K15" s="123"/>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dimension ref="A1:L19"/>
  <sheetViews>
    <sheetView zoomScale="85" zoomScaleNormal="85" zoomScalePageLayoutView="0" workbookViewId="0" topLeftCell="A1">
      <pane ySplit="2" topLeftCell="A3" activePane="bottomLeft" state="frozen"/>
      <selection pane="topLeft" activeCell="A1" sqref="A1"/>
      <selection pane="bottomLeft" activeCell="E15" sqref="E15"/>
    </sheetView>
  </sheetViews>
  <sheetFormatPr defaultColWidth="9.140625" defaultRowHeight="15"/>
  <cols>
    <col min="1" max="1" width="41.421875" style="108" customWidth="1"/>
    <col min="2" max="2" width="20.8515625" style="204" bestFit="1" customWidth="1"/>
    <col min="3" max="3" width="10.7109375" style="110" bestFit="1" customWidth="1"/>
    <col min="4" max="4" width="12.7109375" style="110" bestFit="1" customWidth="1"/>
    <col min="5" max="5" width="14.28125" style="110" bestFit="1" customWidth="1"/>
    <col min="6" max="6" width="13.8515625" style="110" bestFit="1" customWidth="1"/>
    <col min="7" max="7" width="12.7109375" style="110" bestFit="1" customWidth="1"/>
    <col min="8" max="8" width="9.57421875" style="110" bestFit="1" customWidth="1"/>
    <col min="9" max="9" width="10.28125" style="204" customWidth="1"/>
    <col min="10" max="10" width="9.57421875" style="204" customWidth="1"/>
    <col min="11" max="11" width="12.140625" style="109" bestFit="1" customWidth="1"/>
    <col min="12" max="12" width="70.57421875" style="108" customWidth="1"/>
    <col min="13" max="16384" width="8.8515625" style="108" customWidth="1"/>
  </cols>
  <sheetData>
    <row r="1" spans="1:11" s="143" customFormat="1" ht="26.25" thickBot="1">
      <c r="A1" s="477" t="s">
        <v>274</v>
      </c>
      <c r="B1" s="169"/>
      <c r="C1" s="169"/>
      <c r="D1" s="169"/>
      <c r="E1" s="169"/>
      <c r="F1" s="169"/>
      <c r="G1" s="169"/>
      <c r="H1" s="204"/>
      <c r="I1" s="204"/>
      <c r="J1" s="204"/>
      <c r="K1" s="109"/>
    </row>
    <row r="2" spans="1:12" ht="43.5" thickBot="1">
      <c r="A2" s="104" t="s">
        <v>165</v>
      </c>
      <c r="B2" s="105" t="s">
        <v>166</v>
      </c>
      <c r="C2" s="105" t="s">
        <v>167</v>
      </c>
      <c r="D2" s="105" t="s">
        <v>158</v>
      </c>
      <c r="E2" s="105" t="s">
        <v>159</v>
      </c>
      <c r="F2" s="105" t="s">
        <v>163</v>
      </c>
      <c r="G2" s="105" t="s">
        <v>164</v>
      </c>
      <c r="H2" s="105" t="s">
        <v>160</v>
      </c>
      <c r="I2" s="105" t="s">
        <v>275</v>
      </c>
      <c r="J2" s="105" t="s">
        <v>276</v>
      </c>
      <c r="K2" s="106" t="s">
        <v>161</v>
      </c>
      <c r="L2" s="107" t="s">
        <v>15</v>
      </c>
    </row>
    <row r="3" spans="1:12" ht="29.25" customHeight="1">
      <c r="A3" s="123"/>
      <c r="B3" s="127"/>
      <c r="C3" s="120"/>
      <c r="D3" s="125"/>
      <c r="E3" s="120"/>
      <c r="F3" s="120"/>
      <c r="G3" s="125"/>
      <c r="H3" s="132"/>
      <c r="I3" s="132"/>
      <c r="J3" s="132"/>
      <c r="K3" s="122"/>
      <c r="L3" s="166"/>
    </row>
    <row r="4" spans="1:12" ht="14.25">
      <c r="A4" s="123" t="s">
        <v>243</v>
      </c>
      <c r="B4" s="127" t="s">
        <v>244</v>
      </c>
      <c r="C4" s="120">
        <v>45310</v>
      </c>
      <c r="D4" s="325">
        <v>45313</v>
      </c>
      <c r="E4" s="325">
        <v>45313</v>
      </c>
      <c r="F4" s="125">
        <v>45344</v>
      </c>
      <c r="G4" s="325">
        <v>45345</v>
      </c>
      <c r="H4" s="238" t="s">
        <v>101</v>
      </c>
      <c r="I4" s="325">
        <v>45371</v>
      </c>
      <c r="J4" s="238" t="s">
        <v>610</v>
      </c>
      <c r="K4" s="122">
        <v>15000</v>
      </c>
      <c r="L4" s="166"/>
    </row>
    <row r="5" spans="1:12" ht="14.25">
      <c r="A5" s="123" t="s">
        <v>437</v>
      </c>
      <c r="B5" s="127" t="s">
        <v>438</v>
      </c>
      <c r="C5" s="120">
        <v>45359</v>
      </c>
      <c r="D5" s="325">
        <v>45398</v>
      </c>
      <c r="E5" s="125">
        <v>45400</v>
      </c>
      <c r="F5" s="120">
        <v>45430</v>
      </c>
      <c r="G5" s="497"/>
      <c r="H5" s="132"/>
      <c r="I5" s="132"/>
      <c r="J5" s="132"/>
      <c r="K5" s="122"/>
      <c r="L5" s="166"/>
    </row>
    <row r="6" spans="1:12" s="143" customFormat="1" ht="14.25">
      <c r="A6" s="194" t="s">
        <v>644</v>
      </c>
      <c r="B6" s="127" t="s">
        <v>645</v>
      </c>
      <c r="C6" s="324">
        <v>45370</v>
      </c>
      <c r="D6" s="325">
        <v>45385</v>
      </c>
      <c r="E6" s="325">
        <v>45386</v>
      </c>
      <c r="F6" s="324">
        <v>45416</v>
      </c>
      <c r="G6" s="325">
        <v>45394</v>
      </c>
      <c r="H6" s="238" t="s">
        <v>101</v>
      </c>
      <c r="I6" s="325">
        <v>45399</v>
      </c>
      <c r="J6" s="238" t="s">
        <v>667</v>
      </c>
      <c r="K6" s="122">
        <v>15000</v>
      </c>
      <c r="L6" s="331"/>
    </row>
    <row r="7" spans="1:12" s="143" customFormat="1" ht="14.25">
      <c r="A7" s="194" t="s">
        <v>658</v>
      </c>
      <c r="B7" s="127" t="s">
        <v>659</v>
      </c>
      <c r="C7" s="324">
        <v>45393</v>
      </c>
      <c r="D7" s="497"/>
      <c r="E7" s="325"/>
      <c r="F7" s="324"/>
      <c r="G7" s="325"/>
      <c r="H7" s="132"/>
      <c r="I7" s="132"/>
      <c r="J7" s="132"/>
      <c r="K7" s="122"/>
      <c r="L7" s="331"/>
    </row>
    <row r="8" spans="1:12" s="143" customFormat="1" ht="14.25">
      <c r="A8" s="194"/>
      <c r="B8" s="127"/>
      <c r="C8" s="324"/>
      <c r="D8" s="325"/>
      <c r="E8" s="325"/>
      <c r="F8" s="324"/>
      <c r="G8" s="325"/>
      <c r="H8" s="132"/>
      <c r="I8" s="132"/>
      <c r="J8" s="132"/>
      <c r="K8" s="122"/>
      <c r="L8" s="331"/>
    </row>
    <row r="9" spans="1:12" s="143" customFormat="1" ht="14.25">
      <c r="A9" s="194"/>
      <c r="B9" s="127"/>
      <c r="C9" s="324"/>
      <c r="D9" s="325"/>
      <c r="E9" s="325"/>
      <c r="F9" s="324"/>
      <c r="G9" s="325"/>
      <c r="H9" s="132"/>
      <c r="I9" s="132"/>
      <c r="J9" s="132"/>
      <c r="K9" s="122"/>
      <c r="L9" s="331"/>
    </row>
    <row r="10" spans="1:12" s="143" customFormat="1" ht="14.25">
      <c r="A10" s="194"/>
      <c r="B10" s="127"/>
      <c r="C10" s="324"/>
      <c r="D10" s="325"/>
      <c r="E10" s="325"/>
      <c r="F10" s="324"/>
      <c r="G10" s="325"/>
      <c r="H10" s="132"/>
      <c r="I10" s="132"/>
      <c r="J10" s="132"/>
      <c r="K10" s="122"/>
      <c r="L10" s="331"/>
    </row>
    <row r="11" spans="1:12" s="143" customFormat="1" ht="14.25">
      <c r="A11" s="194"/>
      <c r="B11" s="127"/>
      <c r="C11" s="324"/>
      <c r="D11" s="325"/>
      <c r="E11" s="325"/>
      <c r="F11" s="324"/>
      <c r="G11" s="325"/>
      <c r="H11" s="132"/>
      <c r="I11" s="132"/>
      <c r="J11" s="132"/>
      <c r="K11" s="122"/>
      <c r="L11" s="331"/>
    </row>
    <row r="12" spans="1:12" s="143" customFormat="1" ht="14.25">
      <c r="A12" s="194"/>
      <c r="B12" s="127"/>
      <c r="C12" s="324"/>
      <c r="D12" s="325"/>
      <c r="E12" s="325"/>
      <c r="F12" s="324"/>
      <c r="G12" s="325"/>
      <c r="H12" s="132"/>
      <c r="I12" s="132"/>
      <c r="J12" s="132"/>
      <c r="K12" s="122"/>
      <c r="L12" s="331"/>
    </row>
    <row r="13" spans="1:12" s="143" customFormat="1" ht="14.25">
      <c r="A13" s="194"/>
      <c r="B13" s="127"/>
      <c r="C13" s="324"/>
      <c r="D13" s="325"/>
      <c r="E13" s="325"/>
      <c r="F13" s="324"/>
      <c r="G13" s="325"/>
      <c r="H13" s="132"/>
      <c r="I13" s="132"/>
      <c r="J13" s="132"/>
      <c r="K13" s="122"/>
      <c r="L13" s="331"/>
    </row>
    <row r="14" spans="1:12" s="143" customFormat="1" ht="14.25">
      <c r="A14" s="194"/>
      <c r="B14" s="127"/>
      <c r="C14" s="324"/>
      <c r="D14" s="325"/>
      <c r="E14" s="325"/>
      <c r="F14" s="324"/>
      <c r="G14" s="325"/>
      <c r="H14" s="132"/>
      <c r="I14" s="132"/>
      <c r="J14" s="132"/>
      <c r="K14" s="122"/>
      <c r="L14" s="331"/>
    </row>
    <row r="15" spans="1:12" s="143" customFormat="1" ht="14.25">
      <c r="A15" s="194"/>
      <c r="B15" s="127"/>
      <c r="C15" s="324"/>
      <c r="D15" s="325"/>
      <c r="E15" s="325"/>
      <c r="F15" s="324"/>
      <c r="G15" s="325"/>
      <c r="H15" s="132"/>
      <c r="I15" s="132"/>
      <c r="J15" s="132"/>
      <c r="K15" s="122"/>
      <c r="L15" s="331"/>
    </row>
    <row r="16" spans="1:12" s="143" customFormat="1" ht="14.25">
      <c r="A16" s="194"/>
      <c r="B16" s="127"/>
      <c r="C16" s="324"/>
      <c r="D16" s="325"/>
      <c r="E16" s="325"/>
      <c r="F16" s="324"/>
      <c r="G16" s="325"/>
      <c r="H16" s="132"/>
      <c r="I16" s="132"/>
      <c r="J16" s="132"/>
      <c r="K16" s="122"/>
      <c r="L16" s="331"/>
    </row>
    <row r="17" spans="1:12" s="143" customFormat="1" ht="14.25">
      <c r="A17" s="194"/>
      <c r="B17" s="127"/>
      <c r="C17" s="324"/>
      <c r="D17" s="325"/>
      <c r="E17" s="325"/>
      <c r="F17" s="324"/>
      <c r="G17" s="325"/>
      <c r="H17" s="132"/>
      <c r="I17" s="132"/>
      <c r="J17" s="132"/>
      <c r="K17" s="122"/>
      <c r="L17" s="331"/>
    </row>
    <row r="18" spans="1:12" ht="14.25">
      <c r="A18" s="123"/>
      <c r="B18" s="127"/>
      <c r="C18" s="120"/>
      <c r="D18" s="325"/>
      <c r="E18" s="120"/>
      <c r="F18" s="120"/>
      <c r="G18" s="125"/>
      <c r="H18" s="80"/>
      <c r="I18" s="238"/>
      <c r="J18" s="238"/>
      <c r="K18" s="122"/>
      <c r="L18" s="123"/>
    </row>
    <row r="19" ht="14.25">
      <c r="K19" s="109">
        <f>SUM(K3:K18)</f>
        <v>30000</v>
      </c>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dimension ref="A1:L23"/>
  <sheetViews>
    <sheetView zoomScale="85" zoomScaleNormal="85" zoomScalePageLayoutView="0" workbookViewId="0" topLeftCell="A1">
      <selection activeCell="H13" sqref="H13"/>
    </sheetView>
  </sheetViews>
  <sheetFormatPr defaultColWidth="9.140625" defaultRowHeight="15"/>
  <cols>
    <col min="1" max="1" width="47.00390625" style="108" customWidth="1"/>
    <col min="2" max="2" width="31.7109375" style="108" customWidth="1"/>
    <col min="3" max="3" width="11.7109375" style="109" bestFit="1" customWidth="1"/>
    <col min="4" max="4" width="12.421875" style="110" bestFit="1" customWidth="1"/>
    <col min="5" max="6" width="10.57421875" style="110" bestFit="1" customWidth="1"/>
    <col min="7" max="7" width="12.140625" style="110" bestFit="1" customWidth="1"/>
    <col min="8" max="8" width="9.00390625" style="110" customWidth="1"/>
    <col min="9" max="9" width="10.57421875" style="204" customWidth="1"/>
    <col min="10" max="10" width="11.7109375" style="475" bestFit="1" customWidth="1"/>
    <col min="11" max="11" width="9.7109375" style="110" customWidth="1"/>
    <col min="12" max="12" width="65.28125" style="108" customWidth="1"/>
    <col min="13" max="16384" width="8.8515625" style="108" customWidth="1"/>
  </cols>
  <sheetData>
    <row r="1" spans="1:11" ht="15" thickBot="1">
      <c r="A1" s="68" t="s">
        <v>117</v>
      </c>
      <c r="B1" s="170"/>
      <c r="C1" s="168"/>
      <c r="D1" s="169"/>
      <c r="E1" s="169"/>
      <c r="F1" s="169"/>
      <c r="G1" s="169"/>
      <c r="H1" s="174"/>
      <c r="I1" s="174"/>
      <c r="J1" s="472"/>
      <c r="K1" s="174"/>
    </row>
    <row r="2" spans="1:12" ht="57.75" thickBot="1">
      <c r="A2" s="104" t="s">
        <v>10</v>
      </c>
      <c r="B2" s="105" t="s">
        <v>11</v>
      </c>
      <c r="C2" s="106" t="s">
        <v>54</v>
      </c>
      <c r="D2" s="105" t="s">
        <v>158</v>
      </c>
      <c r="E2" s="105" t="s">
        <v>159</v>
      </c>
      <c r="F2" s="105" t="s">
        <v>163</v>
      </c>
      <c r="G2" s="105" t="s">
        <v>164</v>
      </c>
      <c r="H2" s="105" t="s">
        <v>160</v>
      </c>
      <c r="I2" s="105" t="s">
        <v>275</v>
      </c>
      <c r="J2" s="106" t="s">
        <v>161</v>
      </c>
      <c r="K2" s="131" t="s">
        <v>162</v>
      </c>
      <c r="L2" s="107" t="s">
        <v>15</v>
      </c>
    </row>
    <row r="3" spans="1:12" ht="14.25">
      <c r="A3" s="116" t="s">
        <v>104</v>
      </c>
      <c r="B3" s="111" t="s">
        <v>105</v>
      </c>
      <c r="C3" s="171">
        <v>4500</v>
      </c>
      <c r="D3" s="113">
        <v>44910</v>
      </c>
      <c r="E3" s="113">
        <v>44910</v>
      </c>
      <c r="F3" s="113">
        <v>44941</v>
      </c>
      <c r="G3" s="113">
        <v>44939</v>
      </c>
      <c r="H3" s="114" t="s">
        <v>101</v>
      </c>
      <c r="I3" s="113">
        <v>44959</v>
      </c>
      <c r="J3" s="454" t="s">
        <v>180</v>
      </c>
      <c r="K3" s="172"/>
      <c r="L3" s="173" t="s">
        <v>111</v>
      </c>
    </row>
    <row r="4" spans="1:12" ht="42.75">
      <c r="A4" s="123" t="s">
        <v>115</v>
      </c>
      <c r="B4" s="123" t="s">
        <v>116</v>
      </c>
      <c r="C4" s="122">
        <v>1000</v>
      </c>
      <c r="D4" s="120">
        <v>45082</v>
      </c>
      <c r="E4" s="125">
        <v>45091</v>
      </c>
      <c r="F4" s="120">
        <v>45121</v>
      </c>
      <c r="G4" s="125">
        <v>45104</v>
      </c>
      <c r="H4" s="80" t="s">
        <v>101</v>
      </c>
      <c r="I4" s="325">
        <v>45133</v>
      </c>
      <c r="J4" s="476">
        <v>1000</v>
      </c>
      <c r="K4" s="238">
        <v>9</v>
      </c>
      <c r="L4" s="331" t="s">
        <v>397</v>
      </c>
    </row>
    <row r="5" spans="1:12" ht="14.25">
      <c r="A5" s="123" t="s">
        <v>103</v>
      </c>
      <c r="B5" s="123" t="s">
        <v>143</v>
      </c>
      <c r="C5" s="122">
        <v>12500</v>
      </c>
      <c r="D5" s="120">
        <v>45258</v>
      </c>
      <c r="E5" s="120">
        <v>45260</v>
      </c>
      <c r="F5" s="120">
        <v>45290</v>
      </c>
      <c r="G5" s="125">
        <v>45272</v>
      </c>
      <c r="H5" s="238" t="s">
        <v>101</v>
      </c>
      <c r="I5" s="325">
        <v>45279</v>
      </c>
      <c r="J5" s="476">
        <v>11750</v>
      </c>
      <c r="K5" s="238">
        <v>47</v>
      </c>
      <c r="L5" s="123"/>
    </row>
    <row r="6" spans="1:12" ht="14.25">
      <c r="A6" s="123" t="s">
        <v>154</v>
      </c>
      <c r="B6" s="123" t="s">
        <v>114</v>
      </c>
      <c r="C6" s="122">
        <v>2500</v>
      </c>
      <c r="D6" s="120">
        <v>45267</v>
      </c>
      <c r="E6" s="120">
        <v>45267</v>
      </c>
      <c r="F6" s="120">
        <v>45298</v>
      </c>
      <c r="G6" s="325">
        <v>45300</v>
      </c>
      <c r="H6" s="238" t="s">
        <v>101</v>
      </c>
      <c r="I6" s="325">
        <v>45315</v>
      </c>
      <c r="J6" s="476">
        <v>2500</v>
      </c>
      <c r="K6" s="238">
        <v>5</v>
      </c>
      <c r="L6" s="123"/>
    </row>
    <row r="7" spans="1:12" ht="14.25">
      <c r="A7" s="123" t="s">
        <v>225</v>
      </c>
      <c r="B7" s="123" t="s">
        <v>226</v>
      </c>
      <c r="C7" s="122">
        <v>25000</v>
      </c>
      <c r="D7" s="324">
        <v>45264</v>
      </c>
      <c r="E7" s="324">
        <v>45308</v>
      </c>
      <c r="F7" s="324">
        <v>45339</v>
      </c>
      <c r="G7" s="325">
        <v>45321</v>
      </c>
      <c r="H7" s="238" t="s">
        <v>101</v>
      </c>
      <c r="I7" s="325">
        <v>45326</v>
      </c>
      <c r="J7" s="473" t="s">
        <v>180</v>
      </c>
      <c r="K7" s="85"/>
      <c r="L7" s="123" t="s">
        <v>301</v>
      </c>
    </row>
    <row r="8" spans="1:12" ht="14.25">
      <c r="A8" s="123" t="s">
        <v>278</v>
      </c>
      <c r="B8" s="123" t="s">
        <v>304</v>
      </c>
      <c r="C8" s="122">
        <v>16250</v>
      </c>
      <c r="D8" s="324">
        <v>45330</v>
      </c>
      <c r="E8" s="324">
        <v>45330</v>
      </c>
      <c r="F8" s="324">
        <v>45359</v>
      </c>
      <c r="G8" s="325">
        <v>45335</v>
      </c>
      <c r="H8" s="238" t="s">
        <v>101</v>
      </c>
      <c r="I8" s="324">
        <v>45343</v>
      </c>
      <c r="J8" s="473" t="s">
        <v>180</v>
      </c>
      <c r="K8" s="85"/>
      <c r="L8" s="123" t="s">
        <v>368</v>
      </c>
    </row>
    <row r="9" spans="1:12" ht="14.25">
      <c r="A9" s="236" t="s">
        <v>305</v>
      </c>
      <c r="B9" s="236" t="s">
        <v>306</v>
      </c>
      <c r="C9" s="122">
        <v>6000</v>
      </c>
      <c r="D9" s="324">
        <v>45330</v>
      </c>
      <c r="E9" s="324">
        <v>45331</v>
      </c>
      <c r="F9" s="324">
        <v>45360</v>
      </c>
      <c r="G9" s="325">
        <v>45369</v>
      </c>
      <c r="H9" s="238" t="s">
        <v>101</v>
      </c>
      <c r="I9" s="324">
        <v>45385</v>
      </c>
      <c r="J9" s="473" t="s">
        <v>180</v>
      </c>
      <c r="K9" s="85"/>
      <c r="L9" s="489" t="s">
        <v>647</v>
      </c>
    </row>
    <row r="10" spans="1:12" ht="14.25">
      <c r="A10" s="236" t="s">
        <v>355</v>
      </c>
      <c r="B10" s="236" t="s">
        <v>356</v>
      </c>
      <c r="C10" s="122">
        <v>6000</v>
      </c>
      <c r="D10" s="324">
        <v>45342</v>
      </c>
      <c r="E10" s="324">
        <v>45343</v>
      </c>
      <c r="F10" s="324">
        <v>45372</v>
      </c>
      <c r="G10" s="85"/>
      <c r="H10" s="127"/>
      <c r="I10" s="127"/>
      <c r="J10" s="474"/>
      <c r="K10" s="127"/>
      <c r="L10" s="194"/>
    </row>
    <row r="11" spans="1:12" ht="14.25">
      <c r="A11" s="236" t="s">
        <v>366</v>
      </c>
      <c r="B11" s="236" t="s">
        <v>367</v>
      </c>
      <c r="C11" s="122">
        <v>7750</v>
      </c>
      <c r="D11" s="324">
        <v>45343</v>
      </c>
      <c r="E11" s="324">
        <v>45344</v>
      </c>
      <c r="F11" s="324">
        <v>45373</v>
      </c>
      <c r="G11" s="325">
        <v>45373</v>
      </c>
      <c r="H11" s="238" t="s">
        <v>101</v>
      </c>
      <c r="I11" s="324">
        <v>45385</v>
      </c>
      <c r="J11" s="473" t="s">
        <v>180</v>
      </c>
      <c r="K11" s="85"/>
      <c r="L11" s="194" t="s">
        <v>643</v>
      </c>
    </row>
    <row r="12" spans="1:12" ht="14.25">
      <c r="A12" s="236" t="s">
        <v>613</v>
      </c>
      <c r="B12" s="236" t="s">
        <v>375</v>
      </c>
      <c r="C12" s="122">
        <v>18000</v>
      </c>
      <c r="D12" s="324">
        <v>45345</v>
      </c>
      <c r="E12" s="324">
        <v>45345</v>
      </c>
      <c r="F12" s="324">
        <v>45374</v>
      </c>
      <c r="G12" s="325">
        <v>45350</v>
      </c>
      <c r="H12" s="238" t="s">
        <v>101</v>
      </c>
      <c r="I12" s="324">
        <v>45371</v>
      </c>
      <c r="J12" s="473" t="s">
        <v>180</v>
      </c>
      <c r="K12" s="85"/>
      <c r="L12" s="194" t="s">
        <v>611</v>
      </c>
    </row>
    <row r="13" spans="1:12" ht="28.5">
      <c r="A13" s="236" t="s">
        <v>383</v>
      </c>
      <c r="B13" s="308" t="s">
        <v>384</v>
      </c>
      <c r="C13" s="122">
        <v>6967</v>
      </c>
      <c r="D13" s="324">
        <v>45350</v>
      </c>
      <c r="E13" s="325">
        <v>45351</v>
      </c>
      <c r="F13" s="324">
        <v>45380</v>
      </c>
      <c r="G13" s="325">
        <v>45356</v>
      </c>
      <c r="H13" s="238" t="s">
        <v>101</v>
      </c>
      <c r="I13" s="324">
        <v>45371</v>
      </c>
      <c r="J13" s="473" t="s">
        <v>180</v>
      </c>
      <c r="K13" s="85"/>
      <c r="L13" s="194" t="s">
        <v>612</v>
      </c>
    </row>
    <row r="14" spans="1:12" ht="14.25">
      <c r="A14" s="236" t="s">
        <v>385</v>
      </c>
      <c r="B14" s="236" t="s">
        <v>386</v>
      </c>
      <c r="C14" s="122">
        <v>2130</v>
      </c>
      <c r="D14" s="324">
        <v>45351</v>
      </c>
      <c r="E14" s="325">
        <v>45351</v>
      </c>
      <c r="F14" s="325">
        <v>45380</v>
      </c>
      <c r="G14" s="85"/>
      <c r="H14" s="127"/>
      <c r="I14" s="127"/>
      <c r="J14" s="474"/>
      <c r="K14" s="127"/>
      <c r="L14" s="194"/>
    </row>
    <row r="15" spans="1:12" ht="42.75">
      <c r="A15" s="236" t="s">
        <v>221</v>
      </c>
      <c r="B15" s="236" t="s">
        <v>387</v>
      </c>
      <c r="C15" s="122">
        <v>6000</v>
      </c>
      <c r="D15" s="324">
        <v>45351</v>
      </c>
      <c r="E15" s="325">
        <v>45351</v>
      </c>
      <c r="F15" s="325">
        <v>45380</v>
      </c>
      <c r="G15" s="325">
        <v>45370</v>
      </c>
      <c r="H15" s="238" t="s">
        <v>101</v>
      </c>
      <c r="I15" s="324">
        <v>45385</v>
      </c>
      <c r="J15" s="473" t="s">
        <v>180</v>
      </c>
      <c r="K15" s="85"/>
      <c r="L15" s="331" t="s">
        <v>646</v>
      </c>
    </row>
    <row r="16" spans="1:12" ht="28.5">
      <c r="A16" s="331" t="s">
        <v>589</v>
      </c>
      <c r="B16" s="194" t="s">
        <v>590</v>
      </c>
      <c r="C16" s="122">
        <v>3250</v>
      </c>
      <c r="D16" s="324">
        <v>45366</v>
      </c>
      <c r="E16" s="324">
        <v>45370</v>
      </c>
      <c r="F16" s="324">
        <v>45401</v>
      </c>
      <c r="G16" s="85"/>
      <c r="H16" s="127"/>
      <c r="I16" s="127"/>
      <c r="J16" s="474"/>
      <c r="K16" s="127"/>
      <c r="L16" s="194"/>
    </row>
    <row r="17" spans="1:12" ht="14.25">
      <c r="A17" s="236" t="s">
        <v>115</v>
      </c>
      <c r="B17" s="236" t="s">
        <v>648</v>
      </c>
      <c r="C17" s="122">
        <v>1500</v>
      </c>
      <c r="D17" s="324">
        <v>45391</v>
      </c>
      <c r="E17" s="324">
        <v>45391</v>
      </c>
      <c r="F17" s="324">
        <v>45421</v>
      </c>
      <c r="G17" s="85"/>
      <c r="H17" s="127"/>
      <c r="I17" s="127"/>
      <c r="J17" s="474"/>
      <c r="K17" s="127"/>
      <c r="L17" s="194"/>
    </row>
    <row r="18" spans="1:12" ht="14.25">
      <c r="A18" s="194" t="s">
        <v>652</v>
      </c>
      <c r="B18" s="194" t="s">
        <v>653</v>
      </c>
      <c r="C18" s="122">
        <v>2000</v>
      </c>
      <c r="D18" s="324">
        <v>45393</v>
      </c>
      <c r="E18" s="324">
        <v>45394</v>
      </c>
      <c r="F18" s="324">
        <v>45424</v>
      </c>
      <c r="G18" s="85"/>
      <c r="H18" s="127"/>
      <c r="I18" s="127"/>
      <c r="J18" s="474"/>
      <c r="K18" s="127"/>
      <c r="L18" s="194"/>
    </row>
    <row r="19" spans="1:12" ht="14.25">
      <c r="A19" s="194" t="s">
        <v>574</v>
      </c>
      <c r="B19" s="194" t="s">
        <v>660</v>
      </c>
      <c r="C19" s="122">
        <v>13250</v>
      </c>
      <c r="D19" s="324">
        <v>45394</v>
      </c>
      <c r="E19" s="324">
        <v>45394</v>
      </c>
      <c r="F19" s="324">
        <v>45424</v>
      </c>
      <c r="G19" s="85"/>
      <c r="H19" s="127"/>
      <c r="I19" s="127"/>
      <c r="J19" s="474"/>
      <c r="K19" s="127"/>
      <c r="L19" s="194"/>
    </row>
    <row r="20" spans="1:12" ht="14.25">
      <c r="A20" s="194" t="s">
        <v>661</v>
      </c>
      <c r="B20" s="194" t="s">
        <v>662</v>
      </c>
      <c r="C20" s="122">
        <v>500</v>
      </c>
      <c r="D20" s="324">
        <v>45397</v>
      </c>
      <c r="E20" s="324">
        <v>45397</v>
      </c>
      <c r="F20" s="324">
        <v>45427</v>
      </c>
      <c r="G20" s="85"/>
      <c r="H20" s="127"/>
      <c r="I20" s="127"/>
      <c r="J20" s="474"/>
      <c r="K20" s="127"/>
      <c r="L20" s="194"/>
    </row>
    <row r="21" spans="1:12" ht="14.25">
      <c r="A21" s="194" t="s">
        <v>661</v>
      </c>
      <c r="B21" s="194" t="s">
        <v>666</v>
      </c>
      <c r="C21" s="122">
        <v>12000</v>
      </c>
      <c r="D21" s="324">
        <v>45397</v>
      </c>
      <c r="E21" s="324">
        <v>45398</v>
      </c>
      <c r="F21" s="324">
        <v>45428</v>
      </c>
      <c r="G21" s="85"/>
      <c r="H21" s="127"/>
      <c r="I21" s="127"/>
      <c r="J21" s="474"/>
      <c r="K21" s="127"/>
      <c r="L21" s="194"/>
    </row>
    <row r="22" spans="1:12" ht="14.25">
      <c r="A22" s="194"/>
      <c r="B22" s="194"/>
      <c r="C22" s="122"/>
      <c r="D22" s="127"/>
      <c r="E22" s="127"/>
      <c r="F22" s="127"/>
      <c r="G22" s="127"/>
      <c r="H22" s="127"/>
      <c r="I22" s="127"/>
      <c r="J22" s="474"/>
      <c r="K22" s="127"/>
      <c r="L22" s="194"/>
    </row>
    <row r="23" spans="1:12" ht="14.25">
      <c r="A23" s="194"/>
      <c r="B23" s="194"/>
      <c r="C23" s="122"/>
      <c r="D23" s="127"/>
      <c r="E23" s="127"/>
      <c r="F23" s="127"/>
      <c r="G23" s="127"/>
      <c r="H23" s="127"/>
      <c r="I23" s="127"/>
      <c r="J23" s="474"/>
      <c r="K23" s="127"/>
      <c r="L23" s="194"/>
    </row>
  </sheetData>
  <sheetProtection/>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dimension ref="A1:K32"/>
  <sheetViews>
    <sheetView zoomScale="91" zoomScaleNormal="91" zoomScalePageLayoutView="0" workbookViewId="0" topLeftCell="A1">
      <selection activeCell="C11" sqref="C11"/>
    </sheetView>
  </sheetViews>
  <sheetFormatPr defaultColWidth="9.140625" defaultRowHeight="15"/>
  <cols>
    <col min="1" max="1" width="14.7109375" style="108" customWidth="1"/>
    <col min="2" max="2" width="30.57421875" style="184" customWidth="1"/>
    <col min="3" max="3" width="37.28125" style="184" bestFit="1" customWidth="1"/>
    <col min="4" max="4" width="10.28125" style="184" bestFit="1" customWidth="1"/>
    <col min="5" max="5" width="12.8515625" style="184" bestFit="1" customWidth="1"/>
    <col min="6" max="6" width="14.00390625" style="184" customWidth="1"/>
    <col min="7" max="7" width="11.57421875" style="110" bestFit="1" customWidth="1"/>
    <col min="8" max="8" width="95.00390625" style="184" customWidth="1"/>
    <col min="9" max="9" width="12.140625" style="108" customWidth="1"/>
    <col min="10" max="10" width="9.140625" style="108" customWidth="1"/>
    <col min="11" max="11" width="9.28125" style="108" bestFit="1" customWidth="1"/>
    <col min="12" max="16384" width="9.140625" style="108" customWidth="1"/>
  </cols>
  <sheetData>
    <row r="1" spans="1:8" ht="14.25">
      <c r="A1" s="176" t="s">
        <v>374</v>
      </c>
      <c r="B1" s="177"/>
      <c r="C1" s="177"/>
      <c r="D1" s="177"/>
      <c r="E1" s="177"/>
      <c r="F1" s="177"/>
      <c r="G1" s="177"/>
      <c r="H1" s="177"/>
    </row>
    <row r="2" spans="1:8" ht="42.75">
      <c r="A2" s="133" t="s">
        <v>91</v>
      </c>
      <c r="B2" s="178" t="s">
        <v>92</v>
      </c>
      <c r="C2" s="178" t="s">
        <v>11</v>
      </c>
      <c r="D2" s="179" t="s">
        <v>54</v>
      </c>
      <c r="E2" s="179" t="s">
        <v>168</v>
      </c>
      <c r="F2" s="179" t="s">
        <v>169</v>
      </c>
      <c r="G2" s="142" t="s">
        <v>93</v>
      </c>
      <c r="H2" s="178" t="s">
        <v>15</v>
      </c>
    </row>
    <row r="4" spans="1:8" s="175" customFormat="1" ht="14.25">
      <c r="A4" s="42" t="s">
        <v>94</v>
      </c>
      <c r="B4" s="180" t="s">
        <v>145</v>
      </c>
      <c r="C4" s="180" t="s">
        <v>136</v>
      </c>
      <c r="D4" s="181">
        <v>10000</v>
      </c>
      <c r="E4" s="181">
        <v>0</v>
      </c>
      <c r="F4" s="181">
        <f aca="true" t="shared" si="0" ref="F4:F11">D4-E4</f>
        <v>10000</v>
      </c>
      <c r="G4" s="125">
        <v>45090</v>
      </c>
      <c r="H4" s="180" t="s">
        <v>144</v>
      </c>
    </row>
    <row r="5" spans="1:8" s="175" customFormat="1" ht="14.25">
      <c r="A5" s="42" t="s">
        <v>94</v>
      </c>
      <c r="B5" s="180" t="s">
        <v>131</v>
      </c>
      <c r="C5" s="180" t="s">
        <v>132</v>
      </c>
      <c r="D5" s="181">
        <v>10000</v>
      </c>
      <c r="E5" s="181">
        <v>0</v>
      </c>
      <c r="F5" s="181">
        <v>5000</v>
      </c>
      <c r="G5" s="125">
        <v>45188</v>
      </c>
      <c r="H5" s="180" t="s">
        <v>616</v>
      </c>
    </row>
    <row r="6" spans="1:8" s="175" customFormat="1" ht="14.25">
      <c r="A6" s="42" t="s">
        <v>94</v>
      </c>
      <c r="B6" s="180" t="s">
        <v>95</v>
      </c>
      <c r="C6" s="180" t="s">
        <v>96</v>
      </c>
      <c r="D6" s="181">
        <v>6450</v>
      </c>
      <c r="E6" s="181">
        <v>0</v>
      </c>
      <c r="F6" s="181">
        <f t="shared" si="0"/>
        <v>6450</v>
      </c>
      <c r="G6" s="125">
        <v>44859</v>
      </c>
      <c r="H6" s="180" t="s">
        <v>102</v>
      </c>
    </row>
    <row r="7" spans="1:8" s="175" customFormat="1" ht="42.75">
      <c r="A7" s="42" t="s">
        <v>94</v>
      </c>
      <c r="B7" s="180" t="s">
        <v>97</v>
      </c>
      <c r="C7" s="180" t="s">
        <v>97</v>
      </c>
      <c r="D7" s="181">
        <v>300000</v>
      </c>
      <c r="E7" s="182">
        <v>271219.09</v>
      </c>
      <c r="F7" s="181">
        <f t="shared" si="0"/>
        <v>28780.909999999974</v>
      </c>
      <c r="G7" s="125">
        <v>44566</v>
      </c>
      <c r="H7" s="180" t="s">
        <v>98</v>
      </c>
    </row>
    <row r="8" spans="1:8" s="175" customFormat="1" ht="28.5">
      <c r="A8" s="42" t="s">
        <v>94</v>
      </c>
      <c r="B8" s="180" t="s">
        <v>97</v>
      </c>
      <c r="C8" s="180" t="s">
        <v>97</v>
      </c>
      <c r="D8" s="181">
        <v>310000</v>
      </c>
      <c r="E8" s="182">
        <v>152152.94</v>
      </c>
      <c r="F8" s="181">
        <f t="shared" si="0"/>
        <v>157847.06</v>
      </c>
      <c r="G8" s="125">
        <v>44937</v>
      </c>
      <c r="H8" s="180" t="s">
        <v>119</v>
      </c>
    </row>
    <row r="9" spans="1:8" s="175" customFormat="1" ht="14.25">
      <c r="A9" s="236" t="s">
        <v>94</v>
      </c>
      <c r="B9" s="308" t="s">
        <v>613</v>
      </c>
      <c r="C9" s="308" t="s">
        <v>375</v>
      </c>
      <c r="D9" s="181">
        <v>18000</v>
      </c>
      <c r="E9" s="182">
        <v>0</v>
      </c>
      <c r="F9" s="181">
        <v>18000</v>
      </c>
      <c r="G9" s="325">
        <v>45345</v>
      </c>
      <c r="H9" s="308" t="s">
        <v>302</v>
      </c>
    </row>
    <row r="10" spans="1:8" s="175" customFormat="1" ht="42.75">
      <c r="A10" s="42" t="s">
        <v>94</v>
      </c>
      <c r="B10" s="180" t="s">
        <v>152</v>
      </c>
      <c r="C10" s="180" t="s">
        <v>110</v>
      </c>
      <c r="D10" s="181">
        <v>116000</v>
      </c>
      <c r="E10" s="482">
        <v>49219</v>
      </c>
      <c r="F10" s="181">
        <f t="shared" si="0"/>
        <v>66781</v>
      </c>
      <c r="G10" s="125">
        <v>45265</v>
      </c>
      <c r="H10" s="180" t="s">
        <v>615</v>
      </c>
    </row>
    <row r="11" spans="1:8" s="175" customFormat="1" ht="14.25">
      <c r="A11" s="42" t="s">
        <v>94</v>
      </c>
      <c r="B11" s="180" t="s">
        <v>139</v>
      </c>
      <c r="C11" s="180" t="s">
        <v>140</v>
      </c>
      <c r="D11" s="181">
        <v>113000</v>
      </c>
      <c r="E11" s="181">
        <v>97000</v>
      </c>
      <c r="F11" s="181">
        <f t="shared" si="0"/>
        <v>16000</v>
      </c>
      <c r="G11" s="125">
        <v>45231</v>
      </c>
      <c r="H11" s="180" t="s">
        <v>151</v>
      </c>
    </row>
    <row r="12" spans="1:8" s="175" customFormat="1" ht="28.5">
      <c r="A12" s="236" t="s">
        <v>94</v>
      </c>
      <c r="B12" s="308" t="s">
        <v>245</v>
      </c>
      <c r="C12" s="308" t="s">
        <v>254</v>
      </c>
      <c r="D12" s="181">
        <v>120000</v>
      </c>
      <c r="E12" s="181">
        <v>60000</v>
      </c>
      <c r="F12" s="181">
        <v>60000</v>
      </c>
      <c r="G12" s="325">
        <v>45294</v>
      </c>
      <c r="H12" s="308" t="s">
        <v>255</v>
      </c>
    </row>
    <row r="13" spans="1:8" s="175" customFormat="1" ht="14.25">
      <c r="A13" s="236" t="s">
        <v>94</v>
      </c>
      <c r="B13" s="308" t="s">
        <v>383</v>
      </c>
      <c r="C13" s="308" t="s">
        <v>384</v>
      </c>
      <c r="D13" s="181">
        <v>6967</v>
      </c>
      <c r="E13" s="181">
        <v>0</v>
      </c>
      <c r="F13" s="181">
        <v>6967</v>
      </c>
      <c r="G13" s="325">
        <v>45350</v>
      </c>
      <c r="H13" s="308" t="s">
        <v>302</v>
      </c>
    </row>
    <row r="14" spans="1:8" s="175" customFormat="1" ht="28.5">
      <c r="A14" s="42" t="s">
        <v>94</v>
      </c>
      <c r="B14" s="180" t="s">
        <v>126</v>
      </c>
      <c r="C14" s="180" t="s">
        <v>127</v>
      </c>
      <c r="D14" s="181">
        <v>10000</v>
      </c>
      <c r="E14" s="181">
        <v>0</v>
      </c>
      <c r="F14" s="181">
        <v>5000</v>
      </c>
      <c r="G14" s="125">
        <v>44979</v>
      </c>
      <c r="H14" s="180" t="s">
        <v>148</v>
      </c>
    </row>
    <row r="15" spans="1:8" s="175" customFormat="1" ht="28.5">
      <c r="A15" s="42" t="s">
        <v>94</v>
      </c>
      <c r="B15" s="180" t="s">
        <v>122</v>
      </c>
      <c r="C15" s="180" t="s">
        <v>123</v>
      </c>
      <c r="D15" s="181">
        <v>15500</v>
      </c>
      <c r="E15" s="181">
        <v>0</v>
      </c>
      <c r="F15" s="181">
        <v>7500</v>
      </c>
      <c r="G15" s="125">
        <v>45044</v>
      </c>
      <c r="H15" s="180" t="s">
        <v>146</v>
      </c>
    </row>
    <row r="16" spans="1:8" s="175" customFormat="1" ht="28.5">
      <c r="A16" s="42" t="s">
        <v>94</v>
      </c>
      <c r="B16" s="180" t="s">
        <v>120</v>
      </c>
      <c r="C16" s="180" t="s">
        <v>121</v>
      </c>
      <c r="D16" s="181">
        <v>25000</v>
      </c>
      <c r="E16" s="181">
        <v>0</v>
      </c>
      <c r="F16" s="181">
        <v>15000</v>
      </c>
      <c r="G16" s="125">
        <v>44984</v>
      </c>
      <c r="H16" s="180" t="s">
        <v>147</v>
      </c>
    </row>
    <row r="17" spans="1:8" s="175" customFormat="1" ht="14.25">
      <c r="A17" s="236" t="s">
        <v>94</v>
      </c>
      <c r="B17" s="308" t="s">
        <v>225</v>
      </c>
      <c r="C17" s="308" t="s">
        <v>226</v>
      </c>
      <c r="D17" s="181">
        <v>25000</v>
      </c>
      <c r="E17" s="181">
        <v>0</v>
      </c>
      <c r="F17" s="181">
        <v>25000</v>
      </c>
      <c r="G17" s="325">
        <v>45264</v>
      </c>
      <c r="H17" s="308" t="s">
        <v>302</v>
      </c>
    </row>
    <row r="18" spans="1:8" s="175" customFormat="1" ht="28.5">
      <c r="A18" s="42" t="s">
        <v>94</v>
      </c>
      <c r="B18" s="180" t="s">
        <v>142</v>
      </c>
      <c r="C18" s="180" t="s">
        <v>141</v>
      </c>
      <c r="D18" s="181">
        <v>250000</v>
      </c>
      <c r="E18" s="182">
        <v>20248.69</v>
      </c>
      <c r="F18" s="182">
        <f>D18-E18</f>
        <v>229751.31</v>
      </c>
      <c r="G18" s="125">
        <v>45216</v>
      </c>
      <c r="H18" s="180" t="s">
        <v>599</v>
      </c>
    </row>
    <row r="19" spans="1:8" s="175" customFormat="1" ht="14.25">
      <c r="A19" s="236" t="s">
        <v>369</v>
      </c>
      <c r="B19" s="308" t="s">
        <v>278</v>
      </c>
      <c r="C19" s="308" t="s">
        <v>304</v>
      </c>
      <c r="D19" s="181">
        <v>16250</v>
      </c>
      <c r="E19" s="182">
        <v>0</v>
      </c>
      <c r="F19" s="182">
        <v>16250</v>
      </c>
      <c r="G19" s="325">
        <v>45330</v>
      </c>
      <c r="H19" s="308" t="s">
        <v>370</v>
      </c>
    </row>
    <row r="20" spans="1:8" s="175" customFormat="1" ht="28.5">
      <c r="A20" s="42" t="s">
        <v>94</v>
      </c>
      <c r="B20" s="180" t="s">
        <v>137</v>
      </c>
      <c r="C20" s="180" t="s">
        <v>138</v>
      </c>
      <c r="D20" s="181">
        <v>100000</v>
      </c>
      <c r="E20" s="181">
        <v>50000</v>
      </c>
      <c r="F20" s="181">
        <v>50000</v>
      </c>
      <c r="G20" s="125">
        <v>45239</v>
      </c>
      <c r="H20" s="183" t="s">
        <v>150</v>
      </c>
    </row>
    <row r="21" spans="1:8" s="175" customFormat="1" ht="14.25">
      <c r="A21" s="236" t="s">
        <v>369</v>
      </c>
      <c r="B21" s="308" t="s">
        <v>366</v>
      </c>
      <c r="C21" s="308" t="s">
        <v>367</v>
      </c>
      <c r="D21" s="181">
        <v>9500</v>
      </c>
      <c r="E21" s="181">
        <v>0</v>
      </c>
      <c r="F21" s="181">
        <v>9500</v>
      </c>
      <c r="G21" s="325">
        <v>45343</v>
      </c>
      <c r="H21" s="183" t="s">
        <v>302</v>
      </c>
    </row>
    <row r="22" spans="1:8" s="175" customFormat="1" ht="14.25">
      <c r="A22" s="236" t="s">
        <v>369</v>
      </c>
      <c r="B22" s="308" t="s">
        <v>221</v>
      </c>
      <c r="C22" s="308" t="s">
        <v>387</v>
      </c>
      <c r="D22" s="181">
        <v>6000</v>
      </c>
      <c r="E22" s="181">
        <v>0</v>
      </c>
      <c r="F22" s="181">
        <v>6000</v>
      </c>
      <c r="G22" s="325">
        <v>45351</v>
      </c>
      <c r="H22" s="183" t="s">
        <v>302</v>
      </c>
    </row>
    <row r="23" spans="1:11" s="175" customFormat="1" ht="14.25">
      <c r="A23" s="42" t="s">
        <v>94</v>
      </c>
      <c r="B23" s="180" t="s">
        <v>104</v>
      </c>
      <c r="C23" s="180" t="s">
        <v>105</v>
      </c>
      <c r="D23" s="181">
        <v>4500</v>
      </c>
      <c r="E23" s="181">
        <v>0</v>
      </c>
      <c r="F23" s="181">
        <v>4500</v>
      </c>
      <c r="G23" s="125">
        <v>44910</v>
      </c>
      <c r="H23" s="180" t="s">
        <v>112</v>
      </c>
      <c r="K23" s="175">
        <v>61135.94</v>
      </c>
    </row>
    <row r="24" spans="1:8" s="175" customFormat="1" ht="14.25">
      <c r="A24" s="236" t="s">
        <v>369</v>
      </c>
      <c r="B24" s="308" t="s">
        <v>305</v>
      </c>
      <c r="C24" s="308" t="s">
        <v>306</v>
      </c>
      <c r="D24" s="181">
        <v>6000</v>
      </c>
      <c r="E24" s="181">
        <v>0</v>
      </c>
      <c r="F24" s="181">
        <v>6000</v>
      </c>
      <c r="G24" s="325">
        <v>45369</v>
      </c>
      <c r="H24" s="308" t="s">
        <v>302</v>
      </c>
    </row>
    <row r="25" spans="1:8" s="175" customFormat="1" ht="28.5">
      <c r="A25" s="42" t="s">
        <v>94</v>
      </c>
      <c r="B25" s="180" t="s">
        <v>128</v>
      </c>
      <c r="C25" s="180" t="s">
        <v>149</v>
      </c>
      <c r="D25" s="181">
        <v>50000</v>
      </c>
      <c r="E25" s="181">
        <v>0</v>
      </c>
      <c r="F25" s="181">
        <v>50000</v>
      </c>
      <c r="G25" s="125">
        <v>45169</v>
      </c>
      <c r="H25" s="180" t="s">
        <v>113</v>
      </c>
    </row>
    <row r="26" spans="1:8" s="175" customFormat="1" ht="14.25">
      <c r="A26" s="42"/>
      <c r="B26" s="180"/>
      <c r="C26" s="180"/>
      <c r="D26" s="181"/>
      <c r="E26" s="181"/>
      <c r="F26" s="181"/>
      <c r="G26" s="125"/>
      <c r="H26" s="180"/>
    </row>
    <row r="27" spans="1:8" s="175" customFormat="1" ht="14.25">
      <c r="A27" s="42"/>
      <c r="B27" s="180"/>
      <c r="C27" s="180"/>
      <c r="D27" s="181"/>
      <c r="E27" s="181"/>
      <c r="F27" s="181"/>
      <c r="G27" s="125"/>
      <c r="H27" s="180"/>
    </row>
    <row r="28" spans="1:8" s="175" customFormat="1" ht="14.25">
      <c r="A28" s="42"/>
      <c r="B28" s="180"/>
      <c r="C28" s="180"/>
      <c r="D28" s="181"/>
      <c r="E28" s="181"/>
      <c r="F28" s="181"/>
      <c r="G28" s="125"/>
      <c r="H28" s="180"/>
    </row>
    <row r="29" ht="14.25">
      <c r="F29" s="185">
        <f>SUM(F4:F28)</f>
        <v>800327.28</v>
      </c>
    </row>
    <row r="30" spans="6:11" ht="14.25">
      <c r="F30" s="186"/>
      <c r="H30" s="187"/>
      <c r="K30" s="108">
        <v>248864.06</v>
      </c>
    </row>
    <row r="32" ht="14.25">
      <c r="K32" s="108" t="e">
        <f>K30-#REF!</f>
        <v>#REF!</v>
      </c>
    </row>
  </sheetData>
  <sheetProtection/>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dimension ref="A1:G323"/>
  <sheetViews>
    <sheetView tabSelected="1" zoomScale="85" zoomScaleNormal="85" zoomScalePageLayoutView="0" workbookViewId="0" topLeftCell="A1">
      <pane ySplit="3" topLeftCell="A224" activePane="bottomLeft" state="frozen"/>
      <selection pane="topLeft" activeCell="A1" sqref="A1"/>
      <selection pane="bottomLeft" activeCell="D239" sqref="D239"/>
    </sheetView>
  </sheetViews>
  <sheetFormatPr defaultColWidth="9.140625" defaultRowHeight="15"/>
  <cols>
    <col min="1" max="1" width="62.57421875" style="4" customWidth="1"/>
    <col min="2" max="2" width="15.28125" style="53" customWidth="1"/>
    <col min="3" max="3" width="12.8515625" style="13" bestFit="1" customWidth="1"/>
    <col min="4" max="4" width="123.8515625" style="4" customWidth="1"/>
    <col min="5" max="5" width="78.421875" style="4" customWidth="1"/>
    <col min="6" max="16384" width="9.140625" style="4" customWidth="1"/>
  </cols>
  <sheetData>
    <row r="1" spans="1:7" ht="42" customHeight="1">
      <c r="A1" s="54" t="s">
        <v>129</v>
      </c>
      <c r="B1" s="55"/>
      <c r="C1" s="56"/>
      <c r="D1" s="46"/>
      <c r="E1" s="57"/>
      <c r="F1" s="6"/>
      <c r="G1" s="6"/>
    </row>
    <row r="2" ht="14.25" thickBot="1"/>
    <row r="3" spans="1:4" ht="54" thickBot="1">
      <c r="A3" s="96" t="s">
        <v>2</v>
      </c>
      <c r="B3" s="97" t="s">
        <v>170</v>
      </c>
      <c r="C3" s="98" t="s">
        <v>171</v>
      </c>
      <c r="D3" s="99" t="s">
        <v>15</v>
      </c>
    </row>
    <row r="4" spans="1:4" s="6" customFormat="1" ht="18">
      <c r="A4" s="100"/>
      <c r="B4" s="101"/>
      <c r="C4" s="102"/>
      <c r="D4" s="103"/>
    </row>
    <row r="5" spans="1:4" ht="18" thickBot="1">
      <c r="A5" s="92" t="s">
        <v>3</v>
      </c>
      <c r="B5" s="93"/>
      <c r="C5" s="94"/>
      <c r="D5" s="95"/>
    </row>
    <row r="6" spans="1:4" ht="18" thickBot="1">
      <c r="A6" s="40" t="s">
        <v>81</v>
      </c>
      <c r="B6" s="47"/>
      <c r="C6" s="19"/>
      <c r="D6" s="35"/>
    </row>
    <row r="7" spans="1:5" s="6" customFormat="1" ht="13.5">
      <c r="A7" s="7" t="s">
        <v>245</v>
      </c>
      <c r="B7" s="48">
        <v>60000</v>
      </c>
      <c r="C7" s="17">
        <v>45317</v>
      </c>
      <c r="D7" s="2"/>
      <c r="E7" s="480"/>
    </row>
    <row r="8" spans="1:4" s="6" customFormat="1" ht="13.5">
      <c r="A8" s="10" t="s">
        <v>246</v>
      </c>
      <c r="B8" s="32">
        <v>10500</v>
      </c>
      <c r="C8" s="17">
        <v>45317</v>
      </c>
      <c r="D8" s="60"/>
    </row>
    <row r="9" spans="1:4" s="6" customFormat="1" ht="13.5">
      <c r="A9" s="2" t="s">
        <v>247</v>
      </c>
      <c r="B9" s="31">
        <v>15400</v>
      </c>
      <c r="C9" s="29">
        <v>45317</v>
      </c>
      <c r="D9" s="60"/>
    </row>
    <row r="10" spans="1:4" s="6" customFormat="1" ht="13.5">
      <c r="A10" s="2" t="s">
        <v>248</v>
      </c>
      <c r="B10" s="31">
        <v>76000</v>
      </c>
      <c r="C10" s="29">
        <v>45317</v>
      </c>
      <c r="D10" s="60"/>
    </row>
    <row r="11" spans="1:4" s="6" customFormat="1" ht="13.5">
      <c r="A11" s="2" t="s">
        <v>178</v>
      </c>
      <c r="B11" s="31">
        <v>5000</v>
      </c>
      <c r="C11" s="29">
        <v>45342</v>
      </c>
      <c r="D11" s="60"/>
    </row>
    <row r="12" spans="1:4" s="6" customFormat="1" ht="13.5">
      <c r="A12" s="2" t="s">
        <v>435</v>
      </c>
      <c r="B12" s="31">
        <v>5000</v>
      </c>
      <c r="C12" s="29">
        <v>45379</v>
      </c>
      <c r="D12" s="60"/>
    </row>
    <row r="13" spans="1:4" s="65" customFormat="1" ht="13.5">
      <c r="A13" s="61"/>
      <c r="B13" s="62"/>
      <c r="C13" s="63"/>
      <c r="D13" s="64"/>
    </row>
    <row r="14" spans="1:4" s="6" customFormat="1" ht="13.5">
      <c r="A14" s="2"/>
      <c r="B14" s="31"/>
      <c r="C14" s="29"/>
      <c r="D14" s="60"/>
    </row>
    <row r="15" spans="1:4" s="6" customFormat="1" ht="13.5">
      <c r="A15" s="2"/>
      <c r="B15" s="31"/>
      <c r="C15" s="29"/>
      <c r="D15" s="60"/>
    </row>
    <row r="16" spans="1:4" s="6" customFormat="1" ht="13.5">
      <c r="A16" s="14"/>
      <c r="B16" s="74"/>
      <c r="C16" s="18"/>
      <c r="D16" s="60"/>
    </row>
    <row r="17" spans="1:4" s="6" customFormat="1" ht="13.5">
      <c r="A17" s="14"/>
      <c r="B17" s="74"/>
      <c r="C17" s="18"/>
      <c r="D17" s="60"/>
    </row>
    <row r="18" spans="1:4" s="6" customFormat="1" ht="13.5">
      <c r="A18" s="14"/>
      <c r="B18" s="74"/>
      <c r="C18" s="18"/>
      <c r="D18" s="60"/>
    </row>
    <row r="19" spans="1:4" s="6" customFormat="1" ht="13.5">
      <c r="A19" s="2"/>
      <c r="B19" s="31"/>
      <c r="C19" s="29"/>
      <c r="D19" s="60"/>
    </row>
    <row r="20" spans="1:4" s="6" customFormat="1" ht="13.5">
      <c r="A20" s="2"/>
      <c r="B20" s="31"/>
      <c r="C20" s="29"/>
      <c r="D20" s="60"/>
    </row>
    <row r="21" spans="1:4" s="6" customFormat="1" ht="13.5">
      <c r="A21" s="2"/>
      <c r="B21" s="31"/>
      <c r="C21" s="29"/>
      <c r="D21" s="60"/>
    </row>
    <row r="22" spans="1:4" s="6" customFormat="1" ht="13.5">
      <c r="A22" s="2"/>
      <c r="B22" s="31"/>
      <c r="C22" s="29"/>
      <c r="D22" s="60"/>
    </row>
    <row r="23" spans="1:4" s="6" customFormat="1" ht="13.5">
      <c r="A23" s="2"/>
      <c r="B23" s="31"/>
      <c r="C23" s="29"/>
      <c r="D23" s="60"/>
    </row>
    <row r="24" spans="1:4" s="6" customFormat="1" ht="13.5">
      <c r="A24" s="3"/>
      <c r="B24" s="31"/>
      <c r="C24" s="29"/>
      <c r="D24" s="33"/>
    </row>
    <row r="25" spans="1:4" s="6" customFormat="1" ht="14.25" thickBot="1">
      <c r="A25" s="10"/>
      <c r="B25" s="32"/>
      <c r="C25" s="18"/>
      <c r="D25" s="10"/>
    </row>
    <row r="26" spans="1:4" ht="18" thickBot="1">
      <c r="A26" s="40" t="s">
        <v>80</v>
      </c>
      <c r="B26" s="47"/>
      <c r="C26" s="19"/>
      <c r="D26" s="35"/>
    </row>
    <row r="27" spans="1:4" s="6" customFormat="1" ht="13.5">
      <c r="A27" s="458" t="s">
        <v>221</v>
      </c>
      <c r="B27" s="459">
        <v>10000</v>
      </c>
      <c r="C27" s="29">
        <v>45306</v>
      </c>
      <c r="D27" s="9"/>
    </row>
    <row r="28" spans="1:4" s="6" customFormat="1" ht="13.5">
      <c r="A28" s="7"/>
      <c r="B28" s="48"/>
      <c r="C28" s="29"/>
      <c r="D28" s="2"/>
    </row>
    <row r="29" spans="1:4" s="6" customFormat="1" ht="13.5">
      <c r="A29" s="7"/>
      <c r="B29" s="48"/>
      <c r="C29" s="29"/>
      <c r="D29" s="2"/>
    </row>
    <row r="30" spans="1:7" s="6" customFormat="1" ht="13.5">
      <c r="A30" s="7"/>
      <c r="B30" s="49"/>
      <c r="C30" s="18"/>
      <c r="D30" s="2"/>
      <c r="G30" s="66"/>
    </row>
    <row r="31" spans="1:7" s="6" customFormat="1" ht="13.5">
      <c r="A31" s="7"/>
      <c r="B31" s="49"/>
      <c r="C31" s="18"/>
      <c r="D31" s="2"/>
      <c r="G31" s="66"/>
    </row>
    <row r="32" spans="1:7" s="6" customFormat="1" ht="13.5">
      <c r="A32" s="7"/>
      <c r="B32" s="49"/>
      <c r="C32" s="18"/>
      <c r="D32" s="2"/>
      <c r="G32" s="66"/>
    </row>
    <row r="33" spans="1:7" s="6" customFormat="1" ht="13.5">
      <c r="A33" s="75"/>
      <c r="B33" s="76"/>
      <c r="C33" s="29"/>
      <c r="D33" s="2"/>
      <c r="G33" s="66"/>
    </row>
    <row r="34" spans="1:7" s="6" customFormat="1" ht="13.5">
      <c r="A34" s="75"/>
      <c r="B34" s="76"/>
      <c r="C34" s="29"/>
      <c r="D34" s="2"/>
      <c r="G34" s="66"/>
    </row>
    <row r="35" spans="1:7" s="6" customFormat="1" ht="13.5">
      <c r="A35" s="75"/>
      <c r="B35" s="78"/>
      <c r="C35" s="29"/>
      <c r="D35" s="2"/>
      <c r="G35" s="66"/>
    </row>
    <row r="36" spans="1:7" s="6" customFormat="1" ht="13.5">
      <c r="A36" s="75"/>
      <c r="B36" s="79"/>
      <c r="C36" s="29"/>
      <c r="D36" s="2"/>
      <c r="G36" s="66"/>
    </row>
    <row r="37" spans="1:7" s="6" customFormat="1" ht="13.5">
      <c r="A37" s="7"/>
      <c r="B37" s="49"/>
      <c r="C37" s="18"/>
      <c r="D37" s="2"/>
      <c r="G37" s="66"/>
    </row>
    <row r="38" spans="1:7" s="6" customFormat="1" ht="13.5">
      <c r="A38" s="7"/>
      <c r="B38" s="49"/>
      <c r="C38" s="18"/>
      <c r="D38" s="2"/>
      <c r="G38" s="66"/>
    </row>
    <row r="39" spans="1:7" s="6" customFormat="1" ht="13.5">
      <c r="A39" s="7"/>
      <c r="B39" s="49"/>
      <c r="C39" s="18"/>
      <c r="D39" s="2"/>
      <c r="G39" s="66"/>
    </row>
    <row r="40" spans="1:4" s="6" customFormat="1" ht="14.25" thickBot="1">
      <c r="A40" s="10"/>
      <c r="B40" s="32"/>
      <c r="C40" s="18"/>
      <c r="D40" s="10"/>
    </row>
    <row r="41" spans="1:4" ht="18" thickBot="1">
      <c r="A41" s="40" t="s">
        <v>79</v>
      </c>
      <c r="B41" s="47"/>
      <c r="C41" s="19"/>
      <c r="D41" s="35"/>
    </row>
    <row r="42" spans="1:4" s="6" customFormat="1" ht="13.5">
      <c r="A42" s="10" t="s">
        <v>240</v>
      </c>
      <c r="B42" s="32">
        <v>22300</v>
      </c>
      <c r="C42" s="17">
        <v>45308</v>
      </c>
      <c r="D42" s="2"/>
    </row>
    <row r="43" spans="1:4" s="6" customFormat="1" ht="13.5">
      <c r="A43" s="7" t="s">
        <v>297</v>
      </c>
      <c r="B43" s="48">
        <v>9000</v>
      </c>
      <c r="C43" s="29">
        <v>45328</v>
      </c>
      <c r="D43" s="2"/>
    </row>
    <row r="44" spans="1:4" s="6" customFormat="1" ht="13.5">
      <c r="A44" s="7" t="s">
        <v>298</v>
      </c>
      <c r="B44" s="48">
        <v>15000</v>
      </c>
      <c r="C44" s="29">
        <v>45328</v>
      </c>
      <c r="D44" s="2"/>
    </row>
    <row r="45" spans="1:4" s="6" customFormat="1" ht="13.5">
      <c r="A45" s="7" t="s">
        <v>135</v>
      </c>
      <c r="B45" s="48">
        <v>15000</v>
      </c>
      <c r="C45" s="29">
        <v>45329</v>
      </c>
      <c r="D45" s="2"/>
    </row>
    <row r="46" spans="1:4" s="6" customFormat="1" ht="13.5">
      <c r="A46" s="10" t="s">
        <v>313</v>
      </c>
      <c r="B46" s="32">
        <v>20000</v>
      </c>
      <c r="C46" s="29">
        <v>45329</v>
      </c>
      <c r="D46" s="2"/>
    </row>
    <row r="47" spans="1:4" s="6" customFormat="1" ht="13.5">
      <c r="A47" s="10" t="s">
        <v>99</v>
      </c>
      <c r="B47" s="32">
        <v>25000</v>
      </c>
      <c r="C47" s="29">
        <v>45338</v>
      </c>
      <c r="D47" s="2"/>
    </row>
    <row r="48" spans="1:4" s="6" customFormat="1" ht="13.5">
      <c r="A48" s="10"/>
      <c r="B48" s="32"/>
      <c r="C48" s="29"/>
      <c r="D48" s="2"/>
    </row>
    <row r="49" spans="1:4" s="6" customFormat="1" ht="13.5">
      <c r="A49" s="10"/>
      <c r="B49" s="32"/>
      <c r="C49" s="29"/>
      <c r="D49" s="2"/>
    </row>
    <row r="50" spans="1:4" s="6" customFormat="1" ht="13.5">
      <c r="A50" s="10"/>
      <c r="B50" s="32"/>
      <c r="C50" s="17"/>
      <c r="D50" s="2"/>
    </row>
    <row r="51" spans="1:4" s="6" customFormat="1" ht="13.5">
      <c r="A51" s="10"/>
      <c r="B51" s="32"/>
      <c r="C51" s="17"/>
      <c r="D51" s="2"/>
    </row>
    <row r="52" spans="1:4" s="6" customFormat="1" ht="13.5">
      <c r="A52" s="10"/>
      <c r="B52" s="32"/>
      <c r="C52" s="17"/>
      <c r="D52" s="2"/>
    </row>
    <row r="53" spans="1:4" s="6" customFormat="1" ht="13.5">
      <c r="A53" s="10"/>
      <c r="B53" s="32"/>
      <c r="C53" s="17"/>
      <c r="D53" s="2"/>
    </row>
    <row r="54" spans="1:4" s="6" customFormat="1" ht="13.5">
      <c r="A54" s="10"/>
      <c r="B54" s="32"/>
      <c r="C54" s="17"/>
      <c r="D54" s="2"/>
    </row>
    <row r="55" spans="1:4" s="6" customFormat="1" ht="13.5">
      <c r="A55" s="10"/>
      <c r="B55" s="32"/>
      <c r="C55" s="17"/>
      <c r="D55" s="2"/>
    </row>
    <row r="56" spans="1:4" s="6" customFormat="1" ht="13.5">
      <c r="A56" s="10"/>
      <c r="B56" s="32"/>
      <c r="C56" s="17"/>
      <c r="D56" s="2"/>
    </row>
    <row r="57" spans="1:4" s="6" customFormat="1" ht="13.5">
      <c r="A57" s="10"/>
      <c r="B57" s="32"/>
      <c r="C57" s="17"/>
      <c r="D57" s="2"/>
    </row>
    <row r="58" spans="1:4" s="6" customFormat="1" ht="14.25" thickBot="1">
      <c r="A58" s="11"/>
      <c r="B58" s="50"/>
      <c r="C58" s="22"/>
      <c r="D58" s="23"/>
    </row>
    <row r="59" spans="1:4" ht="18" thickBot="1">
      <c r="A59" s="87" t="s">
        <v>35</v>
      </c>
      <c r="B59" s="88"/>
      <c r="C59" s="89"/>
      <c r="D59" s="90"/>
    </row>
    <row r="60" spans="1:4" s="6" customFormat="1" ht="18" thickBot="1">
      <c r="A60" s="512" t="s">
        <v>78</v>
      </c>
      <c r="B60" s="513"/>
      <c r="C60" s="513"/>
      <c r="D60" s="35"/>
    </row>
    <row r="61" spans="1:4" ht="15">
      <c r="A61" s="9" t="s">
        <v>222</v>
      </c>
      <c r="B61" s="44">
        <v>3952.05</v>
      </c>
      <c r="C61" s="37">
        <v>45303</v>
      </c>
      <c r="D61" s="452" t="s">
        <v>223</v>
      </c>
    </row>
    <row r="62" spans="1:4" s="6" customFormat="1" ht="13.5">
      <c r="A62" s="9" t="s">
        <v>259</v>
      </c>
      <c r="B62" s="44">
        <v>30000</v>
      </c>
      <c r="C62" s="37">
        <v>45317</v>
      </c>
      <c r="D62" s="9" t="s">
        <v>262</v>
      </c>
    </row>
    <row r="63" spans="1:4" s="46" customFormat="1" ht="13.5">
      <c r="A63" s="483" t="s">
        <v>152</v>
      </c>
      <c r="B63" s="484">
        <v>14098.03</v>
      </c>
      <c r="C63" s="485">
        <v>45335</v>
      </c>
      <c r="D63" s="486" t="s">
        <v>330</v>
      </c>
    </row>
    <row r="64" spans="1:4" s="6" customFormat="1" ht="13.5">
      <c r="A64" s="492" t="s">
        <v>152</v>
      </c>
      <c r="B64" s="493">
        <v>30212.97</v>
      </c>
      <c r="C64" s="494">
        <v>45342</v>
      </c>
      <c r="D64" s="486" t="s">
        <v>330</v>
      </c>
    </row>
    <row r="65" spans="1:4" s="6" customFormat="1" ht="15">
      <c r="A65" s="10" t="s">
        <v>342</v>
      </c>
      <c r="B65" s="32">
        <v>4368</v>
      </c>
      <c r="C65" s="17">
        <v>45344</v>
      </c>
      <c r="D65" s="72"/>
    </row>
    <row r="66" spans="1:4" s="6" customFormat="1" ht="13.5">
      <c r="A66" s="486" t="s">
        <v>152</v>
      </c>
      <c r="B66" s="484">
        <v>2547.95</v>
      </c>
      <c r="C66" s="494">
        <v>45366</v>
      </c>
      <c r="D66" s="486" t="s">
        <v>330</v>
      </c>
    </row>
    <row r="67" spans="1:4" s="6" customFormat="1" ht="13.5">
      <c r="A67" s="486" t="s">
        <v>152</v>
      </c>
      <c r="B67" s="484">
        <v>4908</v>
      </c>
      <c r="C67" s="485">
        <v>45373</v>
      </c>
      <c r="D67" s="486" t="s">
        <v>330</v>
      </c>
    </row>
    <row r="68" spans="1:7" s="6" customFormat="1" ht="13.5">
      <c r="A68" s="1"/>
      <c r="B68" s="45"/>
      <c r="C68" s="29"/>
      <c r="D68" s="2"/>
      <c r="E68" s="5"/>
      <c r="F68" s="5"/>
      <c r="G68" s="5"/>
    </row>
    <row r="69" spans="1:7" s="6" customFormat="1" ht="15">
      <c r="A69" s="2"/>
      <c r="B69" s="76"/>
      <c r="C69" s="29"/>
      <c r="D69" s="73"/>
      <c r="E69" s="5"/>
      <c r="F69" s="5"/>
      <c r="G69" s="5"/>
    </row>
    <row r="70" spans="1:7" s="6" customFormat="1" ht="15">
      <c r="A70" s="75"/>
      <c r="B70" s="76"/>
      <c r="C70" s="29"/>
      <c r="D70" s="73"/>
      <c r="E70" s="5"/>
      <c r="F70" s="5"/>
      <c r="G70" s="5"/>
    </row>
    <row r="71" spans="1:7" s="6" customFormat="1" ht="15">
      <c r="A71" s="75"/>
      <c r="B71" s="76"/>
      <c r="C71" s="29"/>
      <c r="D71" s="73"/>
      <c r="E71" s="5"/>
      <c r="F71" s="5"/>
      <c r="G71" s="5"/>
    </row>
    <row r="72" spans="1:7" s="6" customFormat="1" ht="15">
      <c r="A72" s="75"/>
      <c r="B72" s="76"/>
      <c r="C72" s="29"/>
      <c r="D72" s="73"/>
      <c r="E72" s="5"/>
      <c r="F72" s="5"/>
      <c r="G72" s="5"/>
    </row>
    <row r="73" spans="1:7" s="6" customFormat="1" ht="15">
      <c r="A73" s="1"/>
      <c r="B73" s="45"/>
      <c r="C73" s="18"/>
      <c r="D73" s="72"/>
      <c r="E73" s="5"/>
      <c r="F73" s="5"/>
      <c r="G73" s="5"/>
    </row>
    <row r="74" spans="1:7" s="6" customFormat="1" ht="13.5">
      <c r="A74" s="1"/>
      <c r="B74" s="45"/>
      <c r="C74" s="18"/>
      <c r="D74" s="2"/>
      <c r="E74" s="5"/>
      <c r="F74" s="5"/>
      <c r="G74" s="5"/>
    </row>
    <row r="75" spans="1:7" s="6" customFormat="1" ht="15">
      <c r="A75" s="1"/>
      <c r="B75" s="45"/>
      <c r="C75" s="18"/>
      <c r="D75" s="72"/>
      <c r="E75" s="5"/>
      <c r="F75" s="5"/>
      <c r="G75" s="5"/>
    </row>
    <row r="76" spans="1:7" s="6" customFormat="1" ht="13.5">
      <c r="A76" s="1"/>
      <c r="B76" s="45"/>
      <c r="C76" s="18"/>
      <c r="D76" s="27"/>
      <c r="E76" s="5"/>
      <c r="F76" s="5"/>
      <c r="G76" s="5"/>
    </row>
    <row r="77" spans="1:7" s="6" customFormat="1" ht="15">
      <c r="A77" s="1"/>
      <c r="B77" s="45"/>
      <c r="C77" s="18"/>
      <c r="D77" s="72"/>
      <c r="E77" s="5"/>
      <c r="F77" s="5"/>
      <c r="G77" s="5"/>
    </row>
    <row r="78" spans="1:7" s="6" customFormat="1" ht="15">
      <c r="A78" s="1"/>
      <c r="B78" s="45"/>
      <c r="C78" s="18"/>
      <c r="D78" s="72"/>
      <c r="E78" s="5"/>
      <c r="F78" s="5"/>
      <c r="G78" s="5"/>
    </row>
    <row r="79" spans="1:7" s="6" customFormat="1" ht="15">
      <c r="A79" s="1"/>
      <c r="B79" s="45"/>
      <c r="C79" s="18"/>
      <c r="D79" s="72"/>
      <c r="E79" s="5"/>
      <c r="F79" s="5"/>
      <c r="G79" s="5"/>
    </row>
    <row r="80" spans="1:7" ht="13.5">
      <c r="A80" s="1"/>
      <c r="B80" s="45"/>
      <c r="C80" s="18"/>
      <c r="D80" s="2"/>
      <c r="E80" s="5"/>
      <c r="F80" s="5"/>
      <c r="G80" s="5"/>
    </row>
    <row r="81" ht="14.25" thickBot="1"/>
    <row r="82" spans="1:7" ht="18" thickBot="1">
      <c r="A82" s="512" t="s">
        <v>77</v>
      </c>
      <c r="B82" s="513"/>
      <c r="C82" s="513"/>
      <c r="D82" s="38"/>
      <c r="E82" s="5"/>
      <c r="F82" s="5"/>
      <c r="G82" s="5"/>
    </row>
    <row r="83" spans="1:7" s="6" customFormat="1" ht="13.5">
      <c r="A83" s="34"/>
      <c r="B83" s="76"/>
      <c r="C83" s="29"/>
      <c r="D83" s="9"/>
      <c r="E83" s="5"/>
      <c r="F83" s="5"/>
      <c r="G83" s="5"/>
    </row>
    <row r="84" spans="1:4" s="6" customFormat="1" ht="13.5">
      <c r="A84" s="2"/>
      <c r="B84" s="31"/>
      <c r="C84" s="29"/>
      <c r="D84" s="83"/>
    </row>
    <row r="85" spans="1:4" ht="13.5">
      <c r="A85" s="8"/>
      <c r="B85" s="51"/>
      <c r="C85" s="26"/>
      <c r="D85" s="8"/>
    </row>
    <row r="86" spans="1:4" ht="13.5">
      <c r="A86" s="8"/>
      <c r="B86" s="51"/>
      <c r="C86" s="26"/>
      <c r="D86" s="8"/>
    </row>
    <row r="87" spans="1:4" ht="13.5">
      <c r="A87" s="8"/>
      <c r="B87" s="51"/>
      <c r="C87" s="26"/>
      <c r="D87" s="8"/>
    </row>
    <row r="88" spans="1:4" ht="13.5">
      <c r="A88" s="8"/>
      <c r="B88" s="51"/>
      <c r="C88" s="26"/>
      <c r="D88" s="8"/>
    </row>
    <row r="89" spans="1:4" ht="13.5">
      <c r="A89" s="1"/>
      <c r="B89" s="45"/>
      <c r="C89" s="29"/>
      <c r="D89" s="8"/>
    </row>
    <row r="90" spans="1:7" ht="13.5">
      <c r="A90" s="2"/>
      <c r="B90" s="31"/>
      <c r="C90" s="20"/>
      <c r="D90" s="24"/>
      <c r="E90" s="5"/>
      <c r="F90" s="5"/>
      <c r="G90" s="5"/>
    </row>
    <row r="91" spans="1:7" ht="14.25" thickBot="1">
      <c r="A91" s="10"/>
      <c r="B91" s="50"/>
      <c r="C91" s="22"/>
      <c r="D91" s="24"/>
      <c r="E91" s="5"/>
      <c r="F91" s="5"/>
      <c r="G91" s="5"/>
    </row>
    <row r="92" spans="1:4" ht="18" thickBot="1">
      <c r="A92" s="87" t="s">
        <v>36</v>
      </c>
      <c r="B92" s="88"/>
      <c r="C92" s="89"/>
      <c r="D92" s="90"/>
    </row>
    <row r="93" spans="1:4" ht="18" thickBot="1">
      <c r="A93" s="40" t="s">
        <v>75</v>
      </c>
      <c r="B93" s="47"/>
      <c r="C93" s="19"/>
      <c r="D93" s="35"/>
    </row>
    <row r="94" spans="1:4" s="6" customFormat="1" ht="13.5">
      <c r="A94" s="15" t="s">
        <v>154</v>
      </c>
      <c r="B94" s="44">
        <v>2500</v>
      </c>
      <c r="C94" s="17">
        <v>45320</v>
      </c>
      <c r="D94" s="9"/>
    </row>
    <row r="95" spans="1:4" s="6" customFormat="1" ht="13.5">
      <c r="A95" s="3" t="s">
        <v>115</v>
      </c>
      <c r="B95" s="31">
        <v>1000</v>
      </c>
      <c r="C95" s="17">
        <v>45352</v>
      </c>
      <c r="D95" s="27"/>
    </row>
    <row r="96" spans="1:4" s="6" customFormat="1" ht="13.5">
      <c r="A96" s="9" t="s">
        <v>103</v>
      </c>
      <c r="B96" s="44">
        <v>11750</v>
      </c>
      <c r="C96" s="17">
        <v>45383</v>
      </c>
      <c r="D96" s="2"/>
    </row>
    <row r="97" spans="1:4" s="6" customFormat="1" ht="13.5">
      <c r="A97" s="9"/>
      <c r="B97" s="44"/>
      <c r="C97" s="17"/>
      <c r="D97" s="2"/>
    </row>
    <row r="98" spans="1:4" s="6" customFormat="1" ht="13.5">
      <c r="A98" s="9"/>
      <c r="B98" s="44"/>
      <c r="C98" s="17"/>
      <c r="D98" s="2"/>
    </row>
    <row r="99" spans="1:4" s="6" customFormat="1" ht="13.5">
      <c r="A99" s="9"/>
      <c r="B99" s="44"/>
      <c r="C99" s="17"/>
      <c r="D99" s="2"/>
    </row>
    <row r="100" spans="1:4" s="6" customFormat="1" ht="13.5">
      <c r="A100" s="9"/>
      <c r="B100" s="44"/>
      <c r="C100" s="17"/>
      <c r="D100" s="2"/>
    </row>
    <row r="101" spans="1:4" s="6" customFormat="1" ht="13.5">
      <c r="A101" s="9"/>
      <c r="B101" s="44"/>
      <c r="C101" s="17"/>
      <c r="D101" s="2"/>
    </row>
    <row r="102" spans="1:4" s="6" customFormat="1" ht="13.5">
      <c r="A102" s="9"/>
      <c r="B102" s="44"/>
      <c r="C102" s="17"/>
      <c r="D102" s="2"/>
    </row>
    <row r="103" spans="1:4" ht="13.5">
      <c r="A103" s="3"/>
      <c r="B103" s="44"/>
      <c r="C103" s="17"/>
      <c r="D103" s="8"/>
    </row>
    <row r="104" spans="1:4" ht="14.25" thickBot="1">
      <c r="A104" s="14"/>
      <c r="B104" s="32"/>
      <c r="C104" s="18"/>
      <c r="D104" s="8"/>
    </row>
    <row r="105" spans="1:4" ht="18" thickBot="1">
      <c r="A105" s="40" t="s">
        <v>76</v>
      </c>
      <c r="B105" s="47"/>
      <c r="C105" s="19"/>
      <c r="D105" s="35"/>
    </row>
    <row r="106" spans="1:4" s="6" customFormat="1" ht="13.5">
      <c r="A106" s="498" t="s">
        <v>133</v>
      </c>
      <c r="B106" s="499">
        <v>15000</v>
      </c>
      <c r="C106" s="17">
        <v>45342</v>
      </c>
      <c r="D106" s="9"/>
    </row>
    <row r="107" spans="1:4" s="6" customFormat="1" ht="13.5">
      <c r="A107" s="3"/>
      <c r="B107" s="32"/>
      <c r="C107" s="17"/>
      <c r="D107" s="2"/>
    </row>
    <row r="108" spans="1:4" s="6" customFormat="1" ht="13.5">
      <c r="A108" s="2"/>
      <c r="B108" s="31"/>
      <c r="C108" s="29"/>
      <c r="D108" s="2"/>
    </row>
    <row r="109" spans="1:4" s="6" customFormat="1" ht="13.5">
      <c r="A109" s="2"/>
      <c r="B109" s="31"/>
      <c r="C109" s="29"/>
      <c r="D109" s="2"/>
    </row>
    <row r="110" spans="1:4" s="6" customFormat="1" ht="13.5">
      <c r="A110" s="2"/>
      <c r="B110" s="31"/>
      <c r="C110" s="29"/>
      <c r="D110" s="2"/>
    </row>
    <row r="111" spans="1:4" s="6" customFormat="1" ht="13.5">
      <c r="A111" s="10"/>
      <c r="B111" s="32"/>
      <c r="C111" s="18"/>
      <c r="D111" s="2"/>
    </row>
    <row r="112" spans="1:4" s="6" customFormat="1" ht="13.5">
      <c r="A112" s="10"/>
      <c r="B112" s="32"/>
      <c r="C112" s="18"/>
      <c r="D112" s="2"/>
    </row>
    <row r="113" spans="1:4" s="6" customFormat="1" ht="13.5">
      <c r="A113" s="10"/>
      <c r="B113" s="32"/>
      <c r="C113" s="18"/>
      <c r="D113" s="2"/>
    </row>
    <row r="114" spans="1:4" s="6" customFormat="1" ht="13.5">
      <c r="A114" s="10"/>
      <c r="B114" s="32"/>
      <c r="C114" s="18"/>
      <c r="D114" s="2"/>
    </row>
    <row r="115" spans="1:4" s="6" customFormat="1" ht="13.5">
      <c r="A115" s="10"/>
      <c r="B115" s="32"/>
      <c r="C115" s="18"/>
      <c r="D115" s="2"/>
    </row>
    <row r="116" spans="1:4" s="6" customFormat="1" ht="13.5">
      <c r="A116" s="10"/>
      <c r="B116" s="32"/>
      <c r="C116" s="18"/>
      <c r="D116" s="2"/>
    </row>
    <row r="117" spans="1:4" s="6" customFormat="1" ht="13.5">
      <c r="A117" s="10"/>
      <c r="B117" s="32"/>
      <c r="C117" s="18"/>
      <c r="D117" s="2"/>
    </row>
    <row r="118" spans="1:4" s="6" customFormat="1" ht="13.5">
      <c r="A118" s="10"/>
      <c r="B118" s="32"/>
      <c r="C118" s="18"/>
      <c r="D118" s="2"/>
    </row>
    <row r="119" spans="1:4" s="6" customFormat="1" ht="13.5">
      <c r="A119" s="10"/>
      <c r="B119" s="32"/>
      <c r="C119" s="18"/>
      <c r="D119" s="2"/>
    </row>
    <row r="120" spans="1:4" ht="13.5">
      <c r="A120" s="10"/>
      <c r="B120" s="32"/>
      <c r="C120" s="18"/>
      <c r="D120" s="8"/>
    </row>
    <row r="121" spans="1:4" ht="14.25" thickBot="1">
      <c r="A121" s="10"/>
      <c r="B121" s="50"/>
      <c r="C121" s="22"/>
      <c r="D121" s="30"/>
    </row>
    <row r="122" spans="1:6" ht="18" thickBot="1">
      <c r="A122" s="87" t="s">
        <v>37</v>
      </c>
      <c r="B122" s="88"/>
      <c r="C122" s="89"/>
      <c r="D122" s="90"/>
      <c r="F122" s="128"/>
    </row>
    <row r="123" spans="1:6" ht="18" thickBot="1">
      <c r="A123" s="41" t="s">
        <v>74</v>
      </c>
      <c r="B123" s="52"/>
      <c r="C123" s="16"/>
      <c r="D123" s="39"/>
      <c r="F123" s="128"/>
    </row>
    <row r="124" spans="1:6" s="6" customFormat="1" ht="14.25">
      <c r="A124" s="3" t="s">
        <v>342</v>
      </c>
      <c r="B124" s="31">
        <v>50000</v>
      </c>
      <c r="C124" s="29">
        <v>45348</v>
      </c>
      <c r="D124" s="2"/>
      <c r="F124" s="129"/>
    </row>
    <row r="125" spans="1:6" s="6" customFormat="1" ht="14.25">
      <c r="A125" s="15"/>
      <c r="B125" s="31"/>
      <c r="C125" s="29"/>
      <c r="D125" s="2"/>
      <c r="F125" s="129"/>
    </row>
    <row r="126" spans="1:6" s="6" customFormat="1" ht="14.25">
      <c r="A126" s="15"/>
      <c r="B126" s="31"/>
      <c r="C126" s="29"/>
      <c r="D126" s="2"/>
      <c r="F126" s="129"/>
    </row>
    <row r="127" spans="1:6" s="6" customFormat="1" ht="14.25">
      <c r="A127" s="15"/>
      <c r="B127" s="31"/>
      <c r="C127" s="29"/>
      <c r="D127" s="2"/>
      <c r="F127" s="129"/>
    </row>
    <row r="128" spans="1:6" s="6" customFormat="1" ht="14.25">
      <c r="A128" s="15"/>
      <c r="B128" s="31"/>
      <c r="C128" s="29"/>
      <c r="D128" s="2"/>
      <c r="F128" s="129"/>
    </row>
    <row r="129" spans="1:6" s="6" customFormat="1" ht="14.25">
      <c r="A129" s="15"/>
      <c r="B129" s="31"/>
      <c r="C129" s="29"/>
      <c r="D129" s="2"/>
      <c r="F129" s="129"/>
    </row>
    <row r="130" spans="1:6" s="6" customFormat="1" ht="14.25">
      <c r="A130" s="15"/>
      <c r="B130" s="31"/>
      <c r="C130" s="29"/>
      <c r="D130" s="2"/>
      <c r="F130" s="129"/>
    </row>
    <row r="131" spans="1:6" s="6" customFormat="1" ht="14.25">
      <c r="A131" s="15"/>
      <c r="B131" s="31"/>
      <c r="C131" s="29"/>
      <c r="D131" s="2"/>
      <c r="F131" s="129"/>
    </row>
    <row r="132" spans="1:6" s="6" customFormat="1" ht="14.25">
      <c r="A132" s="15"/>
      <c r="B132" s="31"/>
      <c r="C132" s="29"/>
      <c r="D132" s="2"/>
      <c r="F132" s="129"/>
    </row>
    <row r="133" spans="1:6" ht="15" thickBot="1">
      <c r="A133" s="10"/>
      <c r="B133" s="50"/>
      <c r="C133" s="22"/>
      <c r="D133" s="30"/>
      <c r="F133" s="130"/>
    </row>
    <row r="134" spans="1:4" ht="18" thickBot="1">
      <c r="A134" s="40" t="s">
        <v>73</v>
      </c>
      <c r="B134" s="47"/>
      <c r="C134" s="19"/>
      <c r="D134" s="35"/>
    </row>
    <row r="135" spans="1:4" s="6" customFormat="1" ht="13.5">
      <c r="A135" s="15" t="s">
        <v>108</v>
      </c>
      <c r="B135" s="44">
        <v>10000</v>
      </c>
      <c r="C135" s="17">
        <v>45344</v>
      </c>
      <c r="D135" s="500"/>
    </row>
    <row r="136" spans="1:4" s="6" customFormat="1" ht="13.5">
      <c r="A136" s="3" t="s">
        <v>124</v>
      </c>
      <c r="B136" s="31">
        <v>5000</v>
      </c>
      <c r="C136" s="17">
        <v>45370</v>
      </c>
      <c r="D136" s="2"/>
    </row>
    <row r="137" spans="1:4" s="6" customFormat="1" ht="13.5">
      <c r="A137" s="10" t="s">
        <v>243</v>
      </c>
      <c r="B137" s="32">
        <v>15000</v>
      </c>
      <c r="C137" s="17">
        <v>45372</v>
      </c>
      <c r="D137" s="27"/>
    </row>
    <row r="138" spans="1:4" s="6" customFormat="1" ht="13.5">
      <c r="A138" s="10"/>
      <c r="B138" s="32"/>
      <c r="C138" s="29"/>
      <c r="D138" s="2"/>
    </row>
    <row r="139" spans="1:4" s="6" customFormat="1" ht="13.5">
      <c r="A139" s="10"/>
      <c r="B139" s="31"/>
      <c r="C139" s="29"/>
      <c r="D139" s="2"/>
    </row>
    <row r="140" spans="1:4" s="6" customFormat="1" ht="13.5">
      <c r="A140" s="10"/>
      <c r="B140" s="32"/>
      <c r="C140" s="29"/>
      <c r="D140" s="27"/>
    </row>
    <row r="141" spans="1:4" s="6" customFormat="1" ht="13.5">
      <c r="A141" s="2"/>
      <c r="B141" s="31"/>
      <c r="C141" s="29"/>
      <c r="D141" s="69"/>
    </row>
    <row r="142" spans="1:4" s="6" customFormat="1" ht="13.5">
      <c r="A142" s="34"/>
      <c r="B142" s="31"/>
      <c r="C142" s="29"/>
      <c r="D142" s="69"/>
    </row>
    <row r="143" spans="1:4" s="6" customFormat="1" ht="13.5">
      <c r="A143" s="34"/>
      <c r="B143" s="31"/>
      <c r="C143" s="29"/>
      <c r="D143" s="69"/>
    </row>
    <row r="144" spans="1:4" s="6" customFormat="1" ht="13.5">
      <c r="A144" s="34"/>
      <c r="B144" s="31"/>
      <c r="C144" s="29"/>
      <c r="D144" s="69"/>
    </row>
    <row r="145" spans="1:4" s="6" customFormat="1" ht="13.5">
      <c r="A145" s="34"/>
      <c r="B145" s="31"/>
      <c r="C145" s="29"/>
      <c r="D145" s="69"/>
    </row>
    <row r="146" spans="1:4" s="6" customFormat="1" ht="13.5">
      <c r="A146" s="34"/>
      <c r="B146" s="31"/>
      <c r="C146" s="29"/>
      <c r="D146" s="69"/>
    </row>
    <row r="147" spans="1:4" s="6" customFormat="1" ht="13.5">
      <c r="A147" s="34"/>
      <c r="B147" s="31"/>
      <c r="C147" s="29"/>
      <c r="D147" s="69"/>
    </row>
    <row r="148" spans="1:4" ht="13.5">
      <c r="A148" s="34"/>
      <c r="B148" s="31"/>
      <c r="C148" s="29"/>
      <c r="D148" s="25"/>
    </row>
    <row r="149" spans="1:4" ht="12.75" customHeight="1">
      <c r="A149" s="2"/>
      <c r="B149" s="31"/>
      <c r="C149" s="29"/>
      <c r="D149" s="8"/>
    </row>
    <row r="150" spans="1:4" ht="14.25" thickBot="1">
      <c r="A150" s="10"/>
      <c r="B150" s="81"/>
      <c r="C150" s="82"/>
      <c r="D150" s="30"/>
    </row>
    <row r="151" spans="1:4" ht="18" thickBot="1">
      <c r="A151" s="87" t="s">
        <v>38</v>
      </c>
      <c r="B151" s="88"/>
      <c r="C151" s="89"/>
      <c r="D151" s="90"/>
    </row>
    <row r="152" spans="1:4" s="6" customFormat="1" ht="18" thickBot="1">
      <c r="A152" s="40" t="s">
        <v>72</v>
      </c>
      <c r="B152" s="47"/>
      <c r="C152" s="19"/>
      <c r="D152" s="35"/>
    </row>
    <row r="153" spans="1:4" s="6" customFormat="1" ht="13.5">
      <c r="A153" s="15"/>
      <c r="B153" s="501"/>
      <c r="C153" s="502"/>
      <c r="D153" s="9"/>
    </row>
    <row r="154" spans="1:4" s="6" customFormat="1" ht="13.5">
      <c r="A154" s="15"/>
      <c r="B154" s="31"/>
      <c r="C154" s="20"/>
      <c r="D154" s="2"/>
    </row>
    <row r="155" spans="1:4" s="6" customFormat="1" ht="13.5">
      <c r="A155" s="15"/>
      <c r="B155" s="31"/>
      <c r="C155" s="20"/>
      <c r="D155" s="2"/>
    </row>
    <row r="156" spans="1:4" s="6" customFormat="1" ht="13.5">
      <c r="A156" s="15"/>
      <c r="B156" s="31"/>
      <c r="C156" s="20"/>
      <c r="D156" s="2"/>
    </row>
    <row r="157" spans="1:4" s="6" customFormat="1" ht="13.5">
      <c r="A157" s="15"/>
      <c r="B157" s="31"/>
      <c r="C157" s="20"/>
      <c r="D157" s="2"/>
    </row>
    <row r="158" spans="1:4" s="6" customFormat="1" ht="13.5">
      <c r="A158" s="15"/>
      <c r="B158" s="31"/>
      <c r="C158" s="20"/>
      <c r="D158" s="2"/>
    </row>
    <row r="159" spans="1:4" s="6" customFormat="1" ht="13.5">
      <c r="A159" s="15"/>
      <c r="B159" s="31"/>
      <c r="C159" s="20"/>
      <c r="D159" s="2"/>
    </row>
    <row r="160" spans="1:4" s="6" customFormat="1" ht="13.5">
      <c r="A160" s="15"/>
      <c r="B160" s="31"/>
      <c r="C160" s="20"/>
      <c r="D160" s="2"/>
    </row>
    <row r="161" spans="1:4" s="6" customFormat="1" ht="13.5">
      <c r="A161" s="15"/>
      <c r="B161" s="31"/>
      <c r="C161" s="20"/>
      <c r="D161" s="2"/>
    </row>
    <row r="162" spans="1:4" s="6" customFormat="1" ht="13.5">
      <c r="A162" s="15"/>
      <c r="B162" s="31"/>
      <c r="C162" s="20"/>
      <c r="D162" s="2"/>
    </row>
    <row r="163" spans="1:4" s="6" customFormat="1" ht="13.5">
      <c r="A163" s="15"/>
      <c r="B163" s="31"/>
      <c r="C163" s="20"/>
      <c r="D163" s="86"/>
    </row>
    <row r="164" spans="1:4" ht="14.25" thickBot="1">
      <c r="A164" s="9"/>
      <c r="B164" s="50"/>
      <c r="C164" s="22"/>
      <c r="D164" s="36"/>
    </row>
    <row r="165" spans="1:4" ht="18" thickBot="1">
      <c r="A165" s="40" t="s">
        <v>71</v>
      </c>
      <c r="B165" s="47"/>
      <c r="C165" s="19"/>
      <c r="D165" s="35"/>
    </row>
    <row r="166" spans="1:4" s="6" customFormat="1" ht="13.5">
      <c r="A166" s="3"/>
      <c r="B166" s="74"/>
      <c r="C166" s="29"/>
      <c r="D166" s="2"/>
    </row>
    <row r="167" spans="1:4" s="6" customFormat="1" ht="13.5">
      <c r="A167" s="2"/>
      <c r="B167" s="31"/>
      <c r="C167" s="29"/>
      <c r="D167" s="2"/>
    </row>
    <row r="168" spans="1:4" s="6" customFormat="1" ht="13.5">
      <c r="A168" s="2"/>
      <c r="B168" s="31"/>
      <c r="C168" s="18"/>
      <c r="D168" s="2"/>
    </row>
    <row r="169" spans="1:4" s="6" customFormat="1" ht="13.5">
      <c r="A169" s="15"/>
      <c r="B169" s="31"/>
      <c r="C169" s="20"/>
      <c r="D169" s="2"/>
    </row>
    <row r="170" spans="1:4" ht="13.5">
      <c r="A170" s="3"/>
      <c r="B170" s="32"/>
      <c r="C170" s="18"/>
      <c r="D170" s="8"/>
    </row>
    <row r="171" spans="1:4" ht="13.5">
      <c r="A171" s="3"/>
      <c r="B171" s="32"/>
      <c r="C171" s="18"/>
      <c r="D171" s="8"/>
    </row>
    <row r="172" spans="1:4" ht="14.25" thickBot="1">
      <c r="A172" s="3"/>
      <c r="B172" s="32"/>
      <c r="C172" s="18"/>
      <c r="D172" s="30"/>
    </row>
    <row r="173" spans="1:4" ht="18" thickBot="1">
      <c r="A173" s="87" t="s">
        <v>70</v>
      </c>
      <c r="B173" s="88"/>
      <c r="C173" s="89"/>
      <c r="D173" s="90"/>
    </row>
    <row r="174" spans="1:4" s="6" customFormat="1" ht="13.5">
      <c r="A174" s="2" t="s">
        <v>172</v>
      </c>
      <c r="B174" s="31">
        <v>314</v>
      </c>
      <c r="C174" s="20">
        <v>45293</v>
      </c>
      <c r="D174" s="9" t="s">
        <v>184</v>
      </c>
    </row>
    <row r="175" spans="1:4" s="6" customFormat="1" ht="13.5">
      <c r="A175" s="9" t="s">
        <v>181</v>
      </c>
      <c r="B175" s="44">
        <v>5000</v>
      </c>
      <c r="C175" s="455">
        <v>45300</v>
      </c>
      <c r="D175" s="9" t="s">
        <v>182</v>
      </c>
    </row>
    <row r="176" spans="1:4" s="6" customFormat="1" ht="13.5">
      <c r="A176" s="2" t="s">
        <v>183</v>
      </c>
      <c r="B176" s="31">
        <v>4500</v>
      </c>
      <c r="C176" s="455">
        <v>45300</v>
      </c>
      <c r="D176" s="2" t="s">
        <v>184</v>
      </c>
    </row>
    <row r="177" spans="1:4" s="6" customFormat="1" ht="13.5">
      <c r="A177" s="2" t="s">
        <v>185</v>
      </c>
      <c r="B177" s="31">
        <v>5000</v>
      </c>
      <c r="C177" s="455">
        <v>45300</v>
      </c>
      <c r="D177" s="2" t="s">
        <v>182</v>
      </c>
    </row>
    <row r="178" spans="1:4" s="6" customFormat="1" ht="13.5">
      <c r="A178" s="2" t="s">
        <v>99</v>
      </c>
      <c r="B178" s="31">
        <v>4500</v>
      </c>
      <c r="C178" s="455">
        <v>45300</v>
      </c>
      <c r="D178" s="2" t="s">
        <v>184</v>
      </c>
    </row>
    <row r="179" spans="1:4" s="6" customFormat="1" ht="13.5">
      <c r="A179" s="2" t="s">
        <v>186</v>
      </c>
      <c r="B179" s="31">
        <v>3000</v>
      </c>
      <c r="C179" s="455">
        <v>45300</v>
      </c>
      <c r="D179" s="2" t="s">
        <v>182</v>
      </c>
    </row>
    <row r="180" spans="1:4" s="6" customFormat="1" ht="13.5">
      <c r="A180" s="2" t="s">
        <v>227</v>
      </c>
      <c r="B180" s="31">
        <v>1350</v>
      </c>
      <c r="C180" s="455">
        <v>45308</v>
      </c>
      <c r="D180" s="2" t="s">
        <v>184</v>
      </c>
    </row>
    <row r="181" spans="1:4" s="6" customFormat="1" ht="13.5">
      <c r="A181" s="2" t="s">
        <v>228</v>
      </c>
      <c r="B181" s="31">
        <v>5000</v>
      </c>
      <c r="C181" s="58">
        <v>45308</v>
      </c>
      <c r="D181" s="2" t="s">
        <v>182</v>
      </c>
    </row>
    <row r="182" spans="1:4" s="6" customFormat="1" ht="13.5">
      <c r="A182" s="2" t="s">
        <v>263</v>
      </c>
      <c r="B182" s="31">
        <v>4500</v>
      </c>
      <c r="C182" s="58">
        <v>45315</v>
      </c>
      <c r="D182" s="2" t="s">
        <v>182</v>
      </c>
    </row>
    <row r="183" spans="1:4" s="6" customFormat="1" ht="13.5">
      <c r="A183" s="2" t="s">
        <v>264</v>
      </c>
      <c r="B183" s="31">
        <v>3400</v>
      </c>
      <c r="C183" s="58">
        <v>45315</v>
      </c>
      <c r="D183" s="2" t="s">
        <v>182</v>
      </c>
    </row>
    <row r="184" spans="1:4" s="6" customFormat="1" ht="13.5">
      <c r="A184" s="2" t="s">
        <v>109</v>
      </c>
      <c r="B184" s="31">
        <v>5000</v>
      </c>
      <c r="C184" s="58">
        <v>45321</v>
      </c>
      <c r="D184" s="2" t="s">
        <v>184</v>
      </c>
    </row>
    <row r="185" spans="1:4" s="6" customFormat="1" ht="13.5">
      <c r="A185" s="10" t="s">
        <v>278</v>
      </c>
      <c r="B185" s="32">
        <v>5000</v>
      </c>
      <c r="C185" s="59">
        <v>45327</v>
      </c>
      <c r="D185" s="2" t="s">
        <v>283</v>
      </c>
    </row>
    <row r="186" spans="1:4" s="6" customFormat="1" ht="13.5">
      <c r="A186" s="10" t="s">
        <v>284</v>
      </c>
      <c r="B186" s="32">
        <v>5000</v>
      </c>
      <c r="C186" s="59">
        <v>45328</v>
      </c>
      <c r="D186" s="2" t="s">
        <v>182</v>
      </c>
    </row>
    <row r="187" spans="1:4" s="6" customFormat="1" ht="13.5">
      <c r="A187" s="10" t="s">
        <v>285</v>
      </c>
      <c r="B187" s="32">
        <v>5000</v>
      </c>
      <c r="C187" s="59">
        <v>45328</v>
      </c>
      <c r="D187" s="2" t="s">
        <v>182</v>
      </c>
    </row>
    <row r="188" spans="1:4" s="6" customFormat="1" ht="13.5">
      <c r="A188" s="10" t="s">
        <v>286</v>
      </c>
      <c r="B188" s="32">
        <v>4405</v>
      </c>
      <c r="C188" s="59">
        <v>45328</v>
      </c>
      <c r="D188" s="2" t="s">
        <v>184</v>
      </c>
    </row>
    <row r="189" spans="1:4" s="6" customFormat="1" ht="13.5">
      <c r="A189" s="10" t="s">
        <v>131</v>
      </c>
      <c r="B189" s="32">
        <v>5000</v>
      </c>
      <c r="C189" s="59">
        <v>45335</v>
      </c>
      <c r="D189" s="2" t="s">
        <v>182</v>
      </c>
    </row>
    <row r="190" spans="1:4" s="6" customFormat="1" ht="13.5">
      <c r="A190" s="10" t="s">
        <v>315</v>
      </c>
      <c r="B190" s="32">
        <v>5000</v>
      </c>
      <c r="C190" s="59">
        <v>45335</v>
      </c>
      <c r="D190" s="2" t="s">
        <v>182</v>
      </c>
    </row>
    <row r="191" spans="1:4" s="6" customFormat="1" ht="13.5">
      <c r="A191" s="10" t="s">
        <v>316</v>
      </c>
      <c r="B191" s="32">
        <v>5000</v>
      </c>
      <c r="C191" s="59">
        <v>45335</v>
      </c>
      <c r="D191" s="2" t="s">
        <v>182</v>
      </c>
    </row>
    <row r="192" spans="1:4" s="6" customFormat="1" ht="13.5">
      <c r="A192" s="10" t="s">
        <v>331</v>
      </c>
      <c r="B192" s="32">
        <v>5000</v>
      </c>
      <c r="C192" s="59">
        <v>45337</v>
      </c>
      <c r="D192" s="2" t="s">
        <v>184</v>
      </c>
    </row>
    <row r="193" spans="1:4" s="6" customFormat="1" ht="13.5">
      <c r="A193" s="10" t="s">
        <v>332</v>
      </c>
      <c r="B193" s="32">
        <v>5000</v>
      </c>
      <c r="C193" s="59">
        <v>45337</v>
      </c>
      <c r="D193" s="2" t="s">
        <v>184</v>
      </c>
    </row>
    <row r="194" spans="1:4" s="6" customFormat="1" ht="13.5">
      <c r="A194" s="10" t="s">
        <v>263</v>
      </c>
      <c r="B194" s="32">
        <v>5000</v>
      </c>
      <c r="C194" s="59">
        <v>45337</v>
      </c>
      <c r="D194" s="2" t="s">
        <v>184</v>
      </c>
    </row>
    <row r="195" spans="1:4" s="6" customFormat="1" ht="13.5">
      <c r="A195" s="10" t="s">
        <v>333</v>
      </c>
      <c r="B195" s="32">
        <v>5000</v>
      </c>
      <c r="C195" s="59">
        <v>45337</v>
      </c>
      <c r="D195" s="2" t="s">
        <v>184</v>
      </c>
    </row>
    <row r="196" spans="1:4" s="6" customFormat="1" ht="13.5">
      <c r="A196" s="10" t="s">
        <v>334</v>
      </c>
      <c r="B196" s="32">
        <v>5000</v>
      </c>
      <c r="C196" s="59">
        <v>45337</v>
      </c>
      <c r="D196" s="2" t="s">
        <v>184</v>
      </c>
    </row>
    <row r="197" spans="1:4" s="6" customFormat="1" ht="13.5">
      <c r="A197" s="10" t="s">
        <v>345</v>
      </c>
      <c r="B197" s="32">
        <v>3000</v>
      </c>
      <c r="C197" s="59">
        <v>45342</v>
      </c>
      <c r="D197" s="2" t="s">
        <v>182</v>
      </c>
    </row>
    <row r="198" spans="1:4" s="6" customFormat="1" ht="13.5">
      <c r="A198" s="10" t="s">
        <v>332</v>
      </c>
      <c r="B198" s="32">
        <v>5000</v>
      </c>
      <c r="C198" s="59">
        <v>45342</v>
      </c>
      <c r="D198" s="2" t="s">
        <v>182</v>
      </c>
    </row>
    <row r="199" spans="1:4" s="6" customFormat="1" ht="13.5">
      <c r="A199" s="10" t="s">
        <v>346</v>
      </c>
      <c r="B199" s="32">
        <v>2000</v>
      </c>
      <c r="C199" s="59">
        <v>45342</v>
      </c>
      <c r="D199" s="2" t="s">
        <v>182</v>
      </c>
    </row>
    <row r="200" spans="1:5" s="6" customFormat="1" ht="13.5">
      <c r="A200" s="10" t="s">
        <v>377</v>
      </c>
      <c r="B200" s="32">
        <v>5000</v>
      </c>
      <c r="C200" s="59">
        <v>45346</v>
      </c>
      <c r="D200" s="3" t="s">
        <v>182</v>
      </c>
      <c r="E200" s="46" t="s">
        <v>441</v>
      </c>
    </row>
    <row r="201" spans="1:4" s="6" customFormat="1" ht="13.5">
      <c r="A201" s="10" t="s">
        <v>398</v>
      </c>
      <c r="B201" s="32">
        <v>5000</v>
      </c>
      <c r="C201" s="59">
        <v>45354</v>
      </c>
      <c r="D201" s="2" t="s">
        <v>182</v>
      </c>
    </row>
    <row r="202" spans="1:4" s="6" customFormat="1" ht="14.25" customHeight="1">
      <c r="A202" s="10" t="s">
        <v>399</v>
      </c>
      <c r="B202" s="32">
        <v>6797</v>
      </c>
      <c r="C202" s="59">
        <v>45354</v>
      </c>
      <c r="D202" s="2" t="s">
        <v>184</v>
      </c>
    </row>
    <row r="203" spans="1:4" s="6" customFormat="1" ht="13.5">
      <c r="A203" s="10" t="s">
        <v>400</v>
      </c>
      <c r="B203" s="32">
        <v>5000</v>
      </c>
      <c r="C203" s="59">
        <v>45354</v>
      </c>
      <c r="D203" s="2" t="s">
        <v>182</v>
      </c>
    </row>
    <row r="204" spans="1:4" s="6" customFormat="1" ht="13.5">
      <c r="A204" s="10" t="s">
        <v>401</v>
      </c>
      <c r="B204" s="32">
        <v>3000</v>
      </c>
      <c r="C204" s="59">
        <v>45354</v>
      </c>
      <c r="D204" s="2" t="s">
        <v>184</v>
      </c>
    </row>
    <row r="205" spans="1:4" s="6" customFormat="1" ht="13.5">
      <c r="A205" s="10" t="s">
        <v>402</v>
      </c>
      <c r="B205" s="32">
        <v>2500</v>
      </c>
      <c r="C205" s="59">
        <v>45354</v>
      </c>
      <c r="D205" s="2" t="s">
        <v>184</v>
      </c>
    </row>
    <row r="206" spans="1:4" s="6" customFormat="1" ht="13.5">
      <c r="A206" s="10" t="s">
        <v>400</v>
      </c>
      <c r="B206" s="32">
        <v>4500</v>
      </c>
      <c r="C206" s="59">
        <v>45354</v>
      </c>
      <c r="D206" s="2" t="s">
        <v>184</v>
      </c>
    </row>
    <row r="207" spans="1:4" s="6" customFormat="1" ht="13.5">
      <c r="A207" s="10" t="s">
        <v>128</v>
      </c>
      <c r="B207" s="32">
        <v>3000</v>
      </c>
      <c r="C207" s="59">
        <v>45354</v>
      </c>
      <c r="D207" s="2" t="s">
        <v>184</v>
      </c>
    </row>
    <row r="208" spans="1:4" s="6" customFormat="1" ht="13.5">
      <c r="A208" s="10" t="s">
        <v>403</v>
      </c>
      <c r="B208" s="32">
        <v>5000</v>
      </c>
      <c r="C208" s="59">
        <v>45354</v>
      </c>
      <c r="D208" s="2" t="s">
        <v>182</v>
      </c>
    </row>
    <row r="209" spans="1:4" s="6" customFormat="1" ht="13.5">
      <c r="A209" s="10" t="s">
        <v>108</v>
      </c>
      <c r="B209" s="32">
        <v>5000</v>
      </c>
      <c r="C209" s="59">
        <v>45354</v>
      </c>
      <c r="D209" s="2" t="s">
        <v>182</v>
      </c>
    </row>
    <row r="210" spans="1:4" s="6" customFormat="1" ht="13.5">
      <c r="A210" s="10" t="s">
        <v>404</v>
      </c>
      <c r="B210" s="32">
        <v>4300</v>
      </c>
      <c r="C210" s="18">
        <v>45354</v>
      </c>
      <c r="D210" s="2" t="s">
        <v>182</v>
      </c>
    </row>
    <row r="211" spans="1:4" s="6" customFormat="1" ht="13.5">
      <c r="A211" s="10" t="s">
        <v>439</v>
      </c>
      <c r="B211" s="32">
        <v>3000</v>
      </c>
      <c r="C211" s="59">
        <v>45359</v>
      </c>
      <c r="D211" s="2" t="s">
        <v>184</v>
      </c>
    </row>
    <row r="212" spans="1:4" s="6" customFormat="1" ht="13.5">
      <c r="A212" s="10" t="s">
        <v>440</v>
      </c>
      <c r="B212" s="32">
        <v>5000</v>
      </c>
      <c r="C212" s="59">
        <v>45359</v>
      </c>
      <c r="D212" s="2" t="s">
        <v>182</v>
      </c>
    </row>
    <row r="213" spans="1:4" s="6" customFormat="1" ht="13.5">
      <c r="A213" s="10" t="s">
        <v>442</v>
      </c>
      <c r="B213" s="32">
        <v>1540</v>
      </c>
      <c r="C213" s="59">
        <v>45359</v>
      </c>
      <c r="D213" s="2" t="s">
        <v>184</v>
      </c>
    </row>
    <row r="214" spans="1:4" s="6" customFormat="1" ht="13.5">
      <c r="A214" s="10" t="s">
        <v>443</v>
      </c>
      <c r="B214" s="32">
        <v>3000</v>
      </c>
      <c r="C214" s="59">
        <v>45359</v>
      </c>
      <c r="D214" s="2" t="s">
        <v>184</v>
      </c>
    </row>
    <row r="215" spans="1:4" s="6" customFormat="1" ht="13.5">
      <c r="A215" s="10" t="s">
        <v>444</v>
      </c>
      <c r="B215" s="32">
        <v>770</v>
      </c>
      <c r="C215" s="59">
        <v>45359</v>
      </c>
      <c r="D215" s="2" t="s">
        <v>184</v>
      </c>
    </row>
    <row r="216" spans="1:4" s="6" customFormat="1" ht="13.5">
      <c r="A216" s="10" t="s">
        <v>445</v>
      </c>
      <c r="B216" s="32">
        <v>3000</v>
      </c>
      <c r="C216" s="59">
        <v>45359</v>
      </c>
      <c r="D216" s="2" t="s">
        <v>184</v>
      </c>
    </row>
    <row r="217" spans="1:4" s="6" customFormat="1" ht="13.5">
      <c r="A217" s="10" t="s">
        <v>108</v>
      </c>
      <c r="B217" s="32">
        <v>1540</v>
      </c>
      <c r="C217" s="59">
        <v>45359</v>
      </c>
      <c r="D217" s="2" t="s">
        <v>184</v>
      </c>
    </row>
    <row r="218" spans="1:4" s="6" customFormat="1" ht="13.5">
      <c r="A218" s="10" t="s">
        <v>446</v>
      </c>
      <c r="B218" s="32">
        <v>3000</v>
      </c>
      <c r="C218" s="59">
        <v>45359</v>
      </c>
      <c r="D218" s="2" t="s">
        <v>184</v>
      </c>
    </row>
    <row r="219" spans="1:4" s="6" customFormat="1" ht="13.5">
      <c r="A219" s="10" t="s">
        <v>447</v>
      </c>
      <c r="B219" s="32">
        <v>4000</v>
      </c>
      <c r="C219" s="59">
        <v>45359</v>
      </c>
      <c r="D219" s="2" t="s">
        <v>184</v>
      </c>
    </row>
    <row r="220" spans="1:4" s="6" customFormat="1" ht="13.5">
      <c r="A220" s="10" t="s">
        <v>448</v>
      </c>
      <c r="B220" s="32">
        <v>3000</v>
      </c>
      <c r="C220" s="59">
        <v>45359</v>
      </c>
      <c r="D220" s="2" t="s">
        <v>184</v>
      </c>
    </row>
    <row r="221" spans="1:4" s="6" customFormat="1" ht="13.5">
      <c r="A221" s="10" t="s">
        <v>449</v>
      </c>
      <c r="B221" s="32">
        <v>1540</v>
      </c>
      <c r="C221" s="59">
        <v>45359</v>
      </c>
      <c r="D221" s="2" t="s">
        <v>184</v>
      </c>
    </row>
    <row r="222" spans="1:4" s="6" customFormat="1" ht="13.5">
      <c r="A222" s="10" t="s">
        <v>131</v>
      </c>
      <c r="B222" s="32">
        <v>770</v>
      </c>
      <c r="C222" s="59">
        <v>45359</v>
      </c>
      <c r="D222" s="2" t="s">
        <v>184</v>
      </c>
    </row>
    <row r="223" spans="1:4" s="6" customFormat="1" ht="13.5">
      <c r="A223" s="14" t="s">
        <v>450</v>
      </c>
      <c r="B223" s="32">
        <v>3350</v>
      </c>
      <c r="C223" s="59">
        <v>45359</v>
      </c>
      <c r="D223" s="2" t="s">
        <v>184</v>
      </c>
    </row>
    <row r="224" spans="1:4" s="6" customFormat="1" ht="13.5">
      <c r="A224" s="10" t="s">
        <v>451</v>
      </c>
      <c r="B224" s="32">
        <v>770</v>
      </c>
      <c r="C224" s="59">
        <v>45359</v>
      </c>
      <c r="D224" s="2" t="s">
        <v>184</v>
      </c>
    </row>
    <row r="225" spans="1:4" s="6" customFormat="1" ht="13.5">
      <c r="A225" s="10" t="s">
        <v>452</v>
      </c>
      <c r="B225" s="32">
        <v>770</v>
      </c>
      <c r="C225" s="59">
        <v>45359</v>
      </c>
      <c r="D225" s="2" t="s">
        <v>184</v>
      </c>
    </row>
    <row r="226" spans="1:4" s="6" customFormat="1" ht="13.5">
      <c r="A226" s="10" t="s">
        <v>453</v>
      </c>
      <c r="B226" s="32">
        <v>1540</v>
      </c>
      <c r="C226" s="59">
        <v>45359</v>
      </c>
      <c r="D226" s="2" t="s">
        <v>184</v>
      </c>
    </row>
    <row r="227" spans="1:4" s="6" customFormat="1" ht="13.5">
      <c r="A227" s="10" t="s">
        <v>454</v>
      </c>
      <c r="B227" s="32">
        <v>3000</v>
      </c>
      <c r="C227" s="59">
        <v>45359</v>
      </c>
      <c r="D227" s="2" t="s">
        <v>184</v>
      </c>
    </row>
    <row r="228" spans="1:4" s="6" customFormat="1" ht="13.5">
      <c r="A228" s="10" t="s">
        <v>332</v>
      </c>
      <c r="B228" s="32">
        <v>1786.35</v>
      </c>
      <c r="C228" s="59">
        <v>45359</v>
      </c>
      <c r="D228" s="2" t="s">
        <v>184</v>
      </c>
    </row>
    <row r="229" spans="1:4" s="6" customFormat="1" ht="13.5">
      <c r="A229" s="10" t="s">
        <v>455</v>
      </c>
      <c r="B229" s="32">
        <v>770</v>
      </c>
      <c r="C229" s="59">
        <v>45359</v>
      </c>
      <c r="D229" s="2" t="s">
        <v>184</v>
      </c>
    </row>
    <row r="230" spans="1:4" s="6" customFormat="1" ht="13.5">
      <c r="A230" s="10" t="s">
        <v>456</v>
      </c>
      <c r="B230" s="32">
        <v>3080</v>
      </c>
      <c r="C230" s="59">
        <v>45359</v>
      </c>
      <c r="D230" s="2" t="s">
        <v>184</v>
      </c>
    </row>
    <row r="231" spans="1:4" s="6" customFormat="1" ht="13.5">
      <c r="A231" s="10" t="s">
        <v>457</v>
      </c>
      <c r="B231" s="32">
        <v>2500</v>
      </c>
      <c r="C231" s="59">
        <v>45359</v>
      </c>
      <c r="D231" s="2" t="s">
        <v>184</v>
      </c>
    </row>
    <row r="232" spans="1:4" s="6" customFormat="1" ht="13.5">
      <c r="A232" s="10" t="s">
        <v>458</v>
      </c>
      <c r="B232" s="32">
        <v>3000</v>
      </c>
      <c r="C232" s="59">
        <v>45359</v>
      </c>
      <c r="D232" s="2" t="s">
        <v>184</v>
      </c>
    </row>
    <row r="233" spans="1:4" s="6" customFormat="1" ht="13.5">
      <c r="A233" s="10" t="s">
        <v>459</v>
      </c>
      <c r="B233" s="32">
        <v>2500</v>
      </c>
      <c r="C233" s="59">
        <v>45359</v>
      </c>
      <c r="D233" s="2" t="s">
        <v>184</v>
      </c>
    </row>
    <row r="234" spans="1:4" s="6" customFormat="1" ht="13.5">
      <c r="A234" s="10" t="s">
        <v>460</v>
      </c>
      <c r="B234" s="32">
        <v>3000</v>
      </c>
      <c r="C234" s="59">
        <v>45359</v>
      </c>
      <c r="D234" s="2" t="s">
        <v>184</v>
      </c>
    </row>
    <row r="235" spans="1:4" s="6" customFormat="1" ht="13.5">
      <c r="A235" s="10" t="s">
        <v>461</v>
      </c>
      <c r="B235" s="32">
        <v>2500</v>
      </c>
      <c r="C235" s="59">
        <v>45359</v>
      </c>
      <c r="D235" s="2" t="s">
        <v>184</v>
      </c>
    </row>
    <row r="236" spans="1:4" s="6" customFormat="1" ht="13.5">
      <c r="A236" s="10" t="s">
        <v>450</v>
      </c>
      <c r="B236" s="32">
        <v>3000</v>
      </c>
      <c r="C236" s="59">
        <v>45359</v>
      </c>
      <c r="D236" s="2" t="s">
        <v>184</v>
      </c>
    </row>
    <row r="237" spans="1:4" s="6" customFormat="1" ht="13.5">
      <c r="A237" s="10" t="s">
        <v>591</v>
      </c>
      <c r="B237" s="32">
        <v>1800</v>
      </c>
      <c r="C237" s="59">
        <v>45367</v>
      </c>
      <c r="D237" s="2" t="s">
        <v>184</v>
      </c>
    </row>
    <row r="238" spans="1:4" s="6" customFormat="1" ht="13.5">
      <c r="A238" s="10" t="s">
        <v>595</v>
      </c>
      <c r="B238" s="32">
        <v>5000</v>
      </c>
      <c r="C238" s="59">
        <v>45367</v>
      </c>
      <c r="D238" s="2" t="s">
        <v>182</v>
      </c>
    </row>
    <row r="239" spans="1:4" s="6" customFormat="1" ht="13.5">
      <c r="A239" s="10" t="s">
        <v>600</v>
      </c>
      <c r="B239" s="32">
        <v>10000</v>
      </c>
      <c r="C239" s="59">
        <v>45370</v>
      </c>
      <c r="D239" s="2" t="s">
        <v>182</v>
      </c>
    </row>
    <row r="240" spans="1:4" s="6" customFormat="1" ht="13.5">
      <c r="A240" s="10" t="s">
        <v>620</v>
      </c>
      <c r="B240" s="32">
        <v>4800</v>
      </c>
      <c r="C240" s="59">
        <v>45379</v>
      </c>
      <c r="D240" s="2" t="s">
        <v>182</v>
      </c>
    </row>
    <row r="241" spans="1:4" s="6" customFormat="1" ht="13.5">
      <c r="A241" s="10" t="s">
        <v>621</v>
      </c>
      <c r="B241" s="32">
        <v>5000</v>
      </c>
      <c r="C241" s="59">
        <v>45379</v>
      </c>
      <c r="D241" s="2" t="s">
        <v>182</v>
      </c>
    </row>
    <row r="242" spans="1:4" s="6" customFormat="1" ht="13.5">
      <c r="A242" s="10" t="s">
        <v>576</v>
      </c>
      <c r="B242" s="32">
        <v>5000</v>
      </c>
      <c r="C242" s="18">
        <v>45379</v>
      </c>
      <c r="D242" s="2" t="s">
        <v>182</v>
      </c>
    </row>
    <row r="243" spans="1:4" s="6" customFormat="1" ht="13.5">
      <c r="A243" s="10" t="s">
        <v>622</v>
      </c>
      <c r="B243" s="32">
        <v>5000</v>
      </c>
      <c r="C243" s="59">
        <v>45379</v>
      </c>
      <c r="D243" s="2" t="s">
        <v>182</v>
      </c>
    </row>
    <row r="244" spans="1:4" s="6" customFormat="1" ht="13.5">
      <c r="A244" s="10" t="s">
        <v>637</v>
      </c>
      <c r="B244" s="32">
        <v>4500</v>
      </c>
      <c r="C244" s="59">
        <v>45384</v>
      </c>
      <c r="D244" s="2" t="s">
        <v>184</v>
      </c>
    </row>
    <row r="245" spans="1:4" s="6" customFormat="1" ht="13.5">
      <c r="A245" s="10" t="s">
        <v>649</v>
      </c>
      <c r="B245" s="32">
        <v>3000</v>
      </c>
      <c r="C245" s="59">
        <v>45391</v>
      </c>
      <c r="D245" s="2" t="s">
        <v>184</v>
      </c>
    </row>
    <row r="246" spans="1:4" s="429" customFormat="1" ht="13.5">
      <c r="A246" s="457" t="s">
        <v>663</v>
      </c>
      <c r="B246" s="451">
        <v>2025</v>
      </c>
      <c r="C246" s="479">
        <v>45394</v>
      </c>
      <c r="D246" s="428" t="s">
        <v>184</v>
      </c>
    </row>
    <row r="247" spans="1:4" s="6" customFormat="1" ht="13.5">
      <c r="A247" s="10"/>
      <c r="B247" s="32"/>
      <c r="C247" s="59"/>
      <c r="D247" s="2"/>
    </row>
    <row r="248" spans="1:4" s="6" customFormat="1" ht="13.5">
      <c r="A248" s="10"/>
      <c r="B248" s="32"/>
      <c r="C248" s="59"/>
      <c r="D248" s="2"/>
    </row>
    <row r="249" spans="1:4" s="6" customFormat="1" ht="13.5">
      <c r="A249" s="10"/>
      <c r="B249" s="32"/>
      <c r="C249" s="59"/>
      <c r="D249" s="2"/>
    </row>
    <row r="250" spans="1:4" s="6" customFormat="1" ht="13.5">
      <c r="A250" s="10"/>
      <c r="B250" s="32"/>
      <c r="C250" s="59"/>
      <c r="D250" s="2"/>
    </row>
    <row r="251" spans="1:4" s="6" customFormat="1" ht="13.5">
      <c r="A251" s="10"/>
      <c r="B251" s="32"/>
      <c r="C251" s="59"/>
      <c r="D251" s="2"/>
    </row>
    <row r="252" spans="1:4" s="6" customFormat="1" ht="13.5">
      <c r="A252" s="10"/>
      <c r="B252" s="32"/>
      <c r="C252" s="59"/>
      <c r="D252" s="2"/>
    </row>
    <row r="253" spans="1:4" s="6" customFormat="1" ht="13.5">
      <c r="A253" s="10"/>
      <c r="B253" s="32"/>
      <c r="C253" s="59"/>
      <c r="D253" s="2"/>
    </row>
    <row r="254" spans="1:4" s="6" customFormat="1" ht="13.5">
      <c r="A254" s="10"/>
      <c r="B254" s="32"/>
      <c r="C254" s="18"/>
      <c r="D254" s="2"/>
    </row>
    <row r="255" spans="1:4" s="6" customFormat="1" ht="14.25" thickBot="1">
      <c r="A255" s="14"/>
      <c r="B255" s="32"/>
      <c r="C255" s="18"/>
      <c r="D255" s="10"/>
    </row>
    <row r="256" spans="1:4" ht="18" thickBot="1">
      <c r="A256" s="87" t="s">
        <v>67</v>
      </c>
      <c r="B256" s="88"/>
      <c r="C256" s="89"/>
      <c r="D256" s="90"/>
    </row>
    <row r="257" spans="1:4" s="6" customFormat="1" ht="13.5">
      <c r="A257" s="456" t="s">
        <v>203</v>
      </c>
      <c r="B257" s="44">
        <v>1200</v>
      </c>
      <c r="C257" s="21">
        <v>45301</v>
      </c>
      <c r="D257" s="9"/>
    </row>
    <row r="258" spans="1:4" s="6" customFormat="1" ht="13.5">
      <c r="A258" s="456" t="s">
        <v>204</v>
      </c>
      <c r="B258" s="44">
        <v>1500</v>
      </c>
      <c r="C258" s="21">
        <v>45301</v>
      </c>
      <c r="D258" s="2"/>
    </row>
    <row r="259" spans="1:4" s="6" customFormat="1" ht="13.5">
      <c r="A259" s="12" t="s">
        <v>205</v>
      </c>
      <c r="B259" s="32">
        <v>2060</v>
      </c>
      <c r="C259" s="18">
        <v>45301</v>
      </c>
      <c r="D259" s="2"/>
    </row>
    <row r="260" spans="1:4" s="6" customFormat="1" ht="13.5">
      <c r="A260" s="12" t="s">
        <v>206</v>
      </c>
      <c r="B260" s="32">
        <v>411.44</v>
      </c>
      <c r="C260" s="18">
        <v>45301</v>
      </c>
      <c r="D260" s="2"/>
    </row>
    <row r="261" spans="1:4" s="6" customFormat="1" ht="13.5">
      <c r="A261" s="12" t="s">
        <v>207</v>
      </c>
      <c r="B261" s="32">
        <v>1000</v>
      </c>
      <c r="C261" s="18">
        <v>45301</v>
      </c>
      <c r="D261" s="2"/>
    </row>
    <row r="262" spans="1:4" s="6" customFormat="1" ht="13.5">
      <c r="A262" s="12" t="s">
        <v>208</v>
      </c>
      <c r="B262" s="32">
        <v>5000</v>
      </c>
      <c r="C262" s="18">
        <v>45301</v>
      </c>
      <c r="D262" s="2"/>
    </row>
    <row r="263" spans="1:4" s="6" customFormat="1" ht="13.5">
      <c r="A263" s="12" t="s">
        <v>236</v>
      </c>
      <c r="B263" s="32">
        <v>7500</v>
      </c>
      <c r="C263" s="18">
        <v>45308</v>
      </c>
      <c r="D263" s="2"/>
    </row>
    <row r="264" spans="1:4" s="6" customFormat="1" ht="13.5">
      <c r="A264" s="12" t="s">
        <v>238</v>
      </c>
      <c r="B264" s="32">
        <v>7500</v>
      </c>
      <c r="C264" s="18">
        <v>45308</v>
      </c>
      <c r="D264" s="2"/>
    </row>
    <row r="265" spans="1:4" s="6" customFormat="1" ht="13.5">
      <c r="A265" s="12" t="s">
        <v>277</v>
      </c>
      <c r="B265" s="32">
        <v>9000</v>
      </c>
      <c r="C265" s="18">
        <v>45321</v>
      </c>
      <c r="D265" s="2"/>
    </row>
    <row r="266" spans="1:4" s="6" customFormat="1" ht="13.5">
      <c r="A266" s="12" t="s">
        <v>277</v>
      </c>
      <c r="B266" s="32">
        <v>3000</v>
      </c>
      <c r="C266" s="18">
        <v>45335</v>
      </c>
      <c r="D266" s="2"/>
    </row>
    <row r="267" spans="1:4" s="6" customFormat="1" ht="13.5">
      <c r="A267" s="12" t="s">
        <v>326</v>
      </c>
      <c r="B267" s="32">
        <v>412.8</v>
      </c>
      <c r="C267" s="18">
        <v>45335</v>
      </c>
      <c r="D267" s="2"/>
    </row>
    <row r="268" spans="1:4" s="6" customFormat="1" ht="13.5">
      <c r="A268" s="12" t="s">
        <v>357</v>
      </c>
      <c r="B268" s="32">
        <v>3000</v>
      </c>
      <c r="C268" s="18">
        <v>45342</v>
      </c>
      <c r="D268" s="2"/>
    </row>
    <row r="269" spans="1:4" s="6" customFormat="1" ht="13.5">
      <c r="A269" s="12" t="s">
        <v>238</v>
      </c>
      <c r="B269" s="32">
        <v>6000</v>
      </c>
      <c r="C269" s="18">
        <v>45342</v>
      </c>
      <c r="D269" s="2"/>
    </row>
    <row r="270" spans="1:4" s="6" customFormat="1" ht="13.5">
      <c r="A270" s="12" t="s">
        <v>358</v>
      </c>
      <c r="B270" s="32">
        <v>3000</v>
      </c>
      <c r="C270" s="18">
        <v>45342</v>
      </c>
      <c r="D270" s="2"/>
    </row>
    <row r="271" spans="1:4" s="6" customFormat="1" ht="13.5">
      <c r="A271" s="12" t="s">
        <v>359</v>
      </c>
      <c r="B271" s="32">
        <v>4000</v>
      </c>
      <c r="C271" s="18">
        <v>45342</v>
      </c>
      <c r="D271" s="2"/>
    </row>
    <row r="272" spans="1:4" s="6" customFormat="1" ht="13.5">
      <c r="A272" s="12" t="s">
        <v>388</v>
      </c>
      <c r="B272" s="32">
        <v>2000</v>
      </c>
      <c r="C272" s="18">
        <v>45352</v>
      </c>
      <c r="D272" s="2"/>
    </row>
    <row r="273" spans="1:4" s="6" customFormat="1" ht="13.5">
      <c r="A273" s="12" t="s">
        <v>389</v>
      </c>
      <c r="B273" s="32">
        <v>6000</v>
      </c>
      <c r="C273" s="18">
        <v>45352</v>
      </c>
      <c r="D273" s="2"/>
    </row>
    <row r="274" spans="1:4" s="6" customFormat="1" ht="13.5">
      <c r="A274" s="12" t="s">
        <v>390</v>
      </c>
      <c r="B274" s="32">
        <v>4000</v>
      </c>
      <c r="C274" s="18">
        <v>45352</v>
      </c>
      <c r="D274" s="2"/>
    </row>
    <row r="275" spans="1:4" s="6" customFormat="1" ht="13.5">
      <c r="A275" s="12" t="s">
        <v>326</v>
      </c>
      <c r="B275" s="32">
        <v>1236</v>
      </c>
      <c r="C275" s="18">
        <v>45352</v>
      </c>
      <c r="D275" s="2"/>
    </row>
    <row r="276" spans="1:4" s="6" customFormat="1" ht="13.5">
      <c r="A276" s="12" t="s">
        <v>391</v>
      </c>
      <c r="B276" s="32">
        <v>2000</v>
      </c>
      <c r="C276" s="18">
        <v>45352</v>
      </c>
      <c r="D276" s="2"/>
    </row>
    <row r="277" spans="1:4" s="6" customFormat="1" ht="13.5">
      <c r="A277" s="12" t="s">
        <v>392</v>
      </c>
      <c r="B277" s="32">
        <v>1400</v>
      </c>
      <c r="C277" s="18">
        <v>45352</v>
      </c>
      <c r="D277" s="2"/>
    </row>
    <row r="278" spans="1:4" s="6" customFormat="1" ht="13.5">
      <c r="A278" s="12" t="s">
        <v>236</v>
      </c>
      <c r="B278" s="32">
        <v>15000</v>
      </c>
      <c r="C278" s="18">
        <v>45352</v>
      </c>
      <c r="D278" s="2"/>
    </row>
    <row r="279" spans="1:4" s="6" customFormat="1" ht="13.5">
      <c r="A279" s="12" t="s">
        <v>390</v>
      </c>
      <c r="B279" s="32">
        <v>3000</v>
      </c>
      <c r="C279" s="18">
        <v>45352</v>
      </c>
      <c r="D279" s="2"/>
    </row>
    <row r="280" spans="1:4" s="6" customFormat="1" ht="13.5">
      <c r="A280" s="12" t="s">
        <v>434</v>
      </c>
      <c r="B280" s="32">
        <v>6000</v>
      </c>
      <c r="C280" s="18">
        <v>45354</v>
      </c>
      <c r="D280" s="2"/>
    </row>
    <row r="281" spans="1:4" s="6" customFormat="1" ht="13.5">
      <c r="A281" s="12" t="s">
        <v>433</v>
      </c>
      <c r="B281" s="32">
        <v>2800</v>
      </c>
      <c r="C281" s="18">
        <v>45354</v>
      </c>
      <c r="D281" s="2"/>
    </row>
    <row r="282" spans="1:4" s="6" customFormat="1" ht="13.5">
      <c r="A282" s="12" t="s">
        <v>528</v>
      </c>
      <c r="B282" s="32">
        <v>40000</v>
      </c>
      <c r="C282" s="18">
        <v>45363</v>
      </c>
      <c r="D282" s="2"/>
    </row>
    <row r="283" spans="1:4" s="6" customFormat="1" ht="13.5">
      <c r="A283" s="12" t="s">
        <v>529</v>
      </c>
      <c r="B283" s="32">
        <v>2000</v>
      </c>
      <c r="C283" s="18">
        <v>45363</v>
      </c>
      <c r="D283" s="2"/>
    </row>
    <row r="284" spans="1:4" s="6" customFormat="1" ht="13.5">
      <c r="A284" s="12" t="s">
        <v>530</v>
      </c>
      <c r="B284" s="32">
        <v>2500</v>
      </c>
      <c r="C284" s="18">
        <v>45363</v>
      </c>
      <c r="D284" s="2"/>
    </row>
    <row r="285" spans="1:4" s="6" customFormat="1" ht="13.5">
      <c r="A285" s="12" t="s">
        <v>531</v>
      </c>
      <c r="B285" s="32">
        <v>20000</v>
      </c>
      <c r="C285" s="18">
        <v>45363</v>
      </c>
      <c r="D285" s="2"/>
    </row>
    <row r="286" spans="1:4" s="6" customFormat="1" ht="13.5">
      <c r="A286" s="12" t="s">
        <v>532</v>
      </c>
      <c r="B286" s="32">
        <v>5000</v>
      </c>
      <c r="C286" s="18">
        <v>45363</v>
      </c>
      <c r="D286" s="2"/>
    </row>
    <row r="287" spans="1:4" s="6" customFormat="1" ht="13.5">
      <c r="A287" s="12" t="s">
        <v>604</v>
      </c>
      <c r="B287" s="32">
        <v>1500</v>
      </c>
      <c r="C287" s="18">
        <v>45370</v>
      </c>
      <c r="D287" s="2"/>
    </row>
    <row r="288" spans="1:4" s="6" customFormat="1" ht="13.5">
      <c r="A288" s="12" t="s">
        <v>238</v>
      </c>
      <c r="B288" s="32">
        <v>45000</v>
      </c>
      <c r="C288" s="18">
        <v>45384</v>
      </c>
      <c r="D288" s="2"/>
    </row>
    <row r="289" spans="1:4" s="6" customFormat="1" ht="13.5">
      <c r="A289" s="12" t="s">
        <v>638</v>
      </c>
      <c r="B289" s="32">
        <v>6000</v>
      </c>
      <c r="C289" s="18">
        <v>45384</v>
      </c>
      <c r="D289" s="2"/>
    </row>
    <row r="290" spans="1:4" s="6" customFormat="1" ht="13.5">
      <c r="A290" s="12" t="s">
        <v>651</v>
      </c>
      <c r="B290" s="32">
        <v>400</v>
      </c>
      <c r="C290" s="18">
        <v>45391</v>
      </c>
      <c r="D290" s="2"/>
    </row>
    <row r="291" spans="1:4" s="429" customFormat="1" ht="13.5">
      <c r="A291" s="487" t="s">
        <v>654</v>
      </c>
      <c r="B291" s="451">
        <v>900</v>
      </c>
      <c r="C291" s="488">
        <v>45393</v>
      </c>
      <c r="D291" s="428"/>
    </row>
    <row r="292" spans="1:4" s="6" customFormat="1" ht="13.5">
      <c r="A292" s="12"/>
      <c r="B292" s="32"/>
      <c r="C292" s="18"/>
      <c r="D292" s="2"/>
    </row>
    <row r="293" spans="1:4" s="6" customFormat="1" ht="13.5">
      <c r="A293" s="12"/>
      <c r="B293" s="32"/>
      <c r="C293" s="18"/>
      <c r="D293" s="2"/>
    </row>
    <row r="294" spans="1:4" s="6" customFormat="1" ht="13.5">
      <c r="A294" s="12"/>
      <c r="B294" s="32"/>
      <c r="C294" s="18"/>
      <c r="D294" s="2"/>
    </row>
    <row r="295" spans="1:4" s="6" customFormat="1" ht="13.5">
      <c r="A295" s="12"/>
      <c r="B295" s="32"/>
      <c r="C295" s="18"/>
      <c r="D295" s="2"/>
    </row>
    <row r="296" spans="1:4" s="6" customFormat="1" ht="13.5">
      <c r="A296" s="12"/>
      <c r="B296" s="32"/>
      <c r="C296" s="18"/>
      <c r="D296" s="2"/>
    </row>
    <row r="297" spans="1:4" s="6" customFormat="1" ht="13.5">
      <c r="A297" s="12"/>
      <c r="B297" s="32"/>
      <c r="C297" s="18"/>
      <c r="D297" s="2"/>
    </row>
    <row r="298" spans="1:4" s="6" customFormat="1" ht="13.5">
      <c r="A298" s="12"/>
      <c r="B298" s="32"/>
      <c r="C298" s="18"/>
      <c r="D298" s="2"/>
    </row>
    <row r="299" spans="1:4" s="6" customFormat="1" ht="14.25" thickBot="1">
      <c r="A299" s="12"/>
      <c r="B299" s="32"/>
      <c r="C299" s="18"/>
      <c r="D299" s="2"/>
    </row>
    <row r="300" spans="1:4" ht="18" thickBot="1">
      <c r="A300" s="87" t="s">
        <v>68</v>
      </c>
      <c r="B300" s="88"/>
      <c r="C300" s="89"/>
      <c r="D300" s="90"/>
    </row>
    <row r="301" spans="1:4" s="6" customFormat="1" ht="13.5">
      <c r="A301" s="9" t="s">
        <v>307</v>
      </c>
      <c r="B301" s="44">
        <v>3000</v>
      </c>
      <c r="C301" s="21">
        <v>45330</v>
      </c>
      <c r="D301" s="9"/>
    </row>
    <row r="302" spans="1:4" s="6" customFormat="1" ht="13.5">
      <c r="A302" s="2" t="s">
        <v>327</v>
      </c>
      <c r="B302" s="31">
        <v>1000</v>
      </c>
      <c r="C302" s="20">
        <v>45335</v>
      </c>
      <c r="D302" s="2"/>
    </row>
    <row r="303" spans="1:4" s="429" customFormat="1" ht="13.5">
      <c r="A303" s="428" t="s">
        <v>656</v>
      </c>
      <c r="B303" s="507">
        <v>1000</v>
      </c>
      <c r="C303" s="508">
        <v>45393</v>
      </c>
      <c r="D303" s="428"/>
    </row>
    <row r="304" spans="1:4" s="6" customFormat="1" ht="13.5">
      <c r="A304" s="2"/>
      <c r="B304" s="31"/>
      <c r="C304" s="20"/>
      <c r="D304" s="2"/>
    </row>
    <row r="305" spans="1:4" s="6" customFormat="1" ht="13.5">
      <c r="A305" s="2"/>
      <c r="B305" s="31"/>
      <c r="C305" s="20"/>
      <c r="D305" s="2"/>
    </row>
    <row r="306" spans="1:4" s="6" customFormat="1" ht="13.5">
      <c r="A306" s="2"/>
      <c r="B306" s="31"/>
      <c r="C306" s="20"/>
      <c r="D306" s="2"/>
    </row>
    <row r="307" spans="1:4" s="6" customFormat="1" ht="13.5">
      <c r="A307" s="2"/>
      <c r="B307" s="31"/>
      <c r="C307" s="20"/>
      <c r="D307" s="2"/>
    </row>
    <row r="308" spans="1:4" s="6" customFormat="1" ht="13.5">
      <c r="A308" s="2"/>
      <c r="B308" s="31"/>
      <c r="C308" s="20"/>
      <c r="D308" s="2"/>
    </row>
    <row r="309" spans="1:4" ht="14.25" thickBot="1">
      <c r="A309" s="2"/>
      <c r="B309" s="31"/>
      <c r="C309" s="17"/>
      <c r="D309" s="28"/>
    </row>
    <row r="310" spans="1:4" ht="18" thickBot="1">
      <c r="A310" s="87" t="s">
        <v>106</v>
      </c>
      <c r="B310" s="88"/>
      <c r="C310" s="89"/>
      <c r="D310" s="90"/>
    </row>
    <row r="311" spans="1:4" s="6" customFormat="1" ht="13.5">
      <c r="A311" s="2"/>
      <c r="B311" s="31"/>
      <c r="C311" s="20"/>
      <c r="D311" s="2"/>
    </row>
    <row r="312" spans="2:4" ht="13.5">
      <c r="B312" s="31"/>
      <c r="C312" s="20"/>
      <c r="D312" s="8"/>
    </row>
    <row r="313" spans="1:4" ht="13.5">
      <c r="A313" s="2"/>
      <c r="B313" s="31"/>
      <c r="C313" s="20"/>
      <c r="D313" s="8"/>
    </row>
    <row r="314" spans="1:4" ht="13.5">
      <c r="A314" s="2"/>
      <c r="B314" s="31"/>
      <c r="C314" s="20"/>
      <c r="D314" s="8"/>
    </row>
    <row r="315" spans="1:4" ht="13.5">
      <c r="A315" s="2"/>
      <c r="B315" s="31"/>
      <c r="C315" s="20"/>
      <c r="D315" s="8"/>
    </row>
    <row r="316" spans="1:4" s="6" customFormat="1" ht="14.25" thickBot="1">
      <c r="A316" s="2"/>
      <c r="B316" s="31"/>
      <c r="C316" s="20"/>
      <c r="D316" s="8"/>
    </row>
    <row r="317" spans="1:4" ht="18" thickBot="1">
      <c r="A317" s="87" t="s">
        <v>69</v>
      </c>
      <c r="B317" s="88"/>
      <c r="C317" s="89"/>
      <c r="D317" s="91"/>
    </row>
    <row r="318" spans="1:4" s="6" customFormat="1" ht="13.5">
      <c r="A318" s="9" t="s">
        <v>607</v>
      </c>
      <c r="B318" s="44">
        <v>1500</v>
      </c>
      <c r="C318" s="21">
        <v>45371</v>
      </c>
      <c r="D318" s="9"/>
    </row>
    <row r="319" spans="1:4" s="6" customFormat="1" ht="13.5">
      <c r="A319" s="2"/>
      <c r="B319" s="31"/>
      <c r="C319" s="20"/>
      <c r="D319" s="23"/>
    </row>
    <row r="320" spans="1:4" s="6" customFormat="1" ht="13.5">
      <c r="A320" s="2"/>
      <c r="B320" s="31"/>
      <c r="C320" s="20"/>
      <c r="D320" s="2"/>
    </row>
    <row r="321" spans="1:4" s="6" customFormat="1" ht="13.5">
      <c r="A321" s="2"/>
      <c r="B321" s="31"/>
      <c r="C321" s="20"/>
      <c r="D321" s="2"/>
    </row>
    <row r="322" spans="1:4" s="6" customFormat="1" ht="13.5">
      <c r="A322" s="2"/>
      <c r="B322" s="31"/>
      <c r="C322" s="20"/>
      <c r="D322" s="2"/>
    </row>
    <row r="323" spans="2:4" ht="13.5">
      <c r="B323" s="31"/>
      <c r="C323" s="20"/>
      <c r="D323" s="8"/>
    </row>
  </sheetData>
  <sheetProtection/>
  <mergeCells count="2">
    <mergeCell ref="A60:C60"/>
    <mergeCell ref="A82:C82"/>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pageSetUpPr fitToPage="1"/>
  </sheetPr>
  <dimension ref="A1:K21"/>
  <sheetViews>
    <sheetView zoomScale="75" zoomScaleNormal="75" zoomScalePageLayoutView="0" workbookViewId="0" topLeftCell="A1">
      <pane ySplit="1" topLeftCell="A2" activePane="bottomLeft" state="frozen"/>
      <selection pane="topLeft" activeCell="A1" sqref="A1"/>
      <selection pane="bottomLeft" activeCell="B18" sqref="B18"/>
    </sheetView>
  </sheetViews>
  <sheetFormatPr defaultColWidth="9.140625" defaultRowHeight="15"/>
  <cols>
    <col min="1" max="1" width="44.57421875" style="143" customWidth="1"/>
    <col min="2" max="2" width="14.28125" style="143" bestFit="1" customWidth="1"/>
    <col min="3" max="3" width="13.421875" style="143" bestFit="1" customWidth="1"/>
    <col min="4" max="4" width="15.8515625" style="143" bestFit="1" customWidth="1"/>
    <col min="5" max="5" width="13.00390625" style="143" bestFit="1" customWidth="1"/>
    <col min="6" max="6" width="15.8515625" style="143" customWidth="1"/>
    <col min="7" max="7" width="13.140625" style="143" bestFit="1" customWidth="1"/>
    <col min="8" max="8" width="13.8515625" style="143" customWidth="1"/>
    <col min="9" max="9" width="10.8515625" style="143" customWidth="1"/>
    <col min="10" max="10" width="12.7109375" style="143" customWidth="1"/>
    <col min="11" max="11" width="12.140625" style="143" customWidth="1"/>
    <col min="12" max="16384" width="9.140625" style="143" customWidth="1"/>
  </cols>
  <sheetData>
    <row r="1" spans="1:11" ht="42.75">
      <c r="A1" s="140" t="s">
        <v>7</v>
      </c>
      <c r="B1" s="141" t="s">
        <v>1</v>
      </c>
      <c r="C1" s="141" t="s">
        <v>26</v>
      </c>
      <c r="D1" s="141" t="s">
        <v>27</v>
      </c>
      <c r="E1" s="141" t="s">
        <v>28</v>
      </c>
      <c r="F1" s="141" t="s">
        <v>29</v>
      </c>
      <c r="G1" s="142" t="s">
        <v>30</v>
      </c>
      <c r="H1" s="142" t="s">
        <v>31</v>
      </c>
      <c r="I1" s="142" t="s">
        <v>32</v>
      </c>
      <c r="J1" s="142" t="s">
        <v>33</v>
      </c>
      <c r="K1" s="142" t="s">
        <v>34</v>
      </c>
    </row>
    <row r="2" spans="1:11" ht="19.5" customHeight="1" thickBot="1">
      <c r="A2" s="144"/>
      <c r="B2" s="145">
        <v>765000</v>
      </c>
      <c r="C2" s="145">
        <v>900000</v>
      </c>
      <c r="D2" s="145">
        <v>1757000</v>
      </c>
      <c r="E2" s="145">
        <v>50000</v>
      </c>
      <c r="F2" s="145">
        <v>313000</v>
      </c>
      <c r="G2" s="146">
        <v>200000</v>
      </c>
      <c r="H2" s="146">
        <v>401000</v>
      </c>
      <c r="I2" s="146">
        <v>300000</v>
      </c>
      <c r="J2" s="146">
        <v>465000</v>
      </c>
      <c r="K2" s="146">
        <v>150000</v>
      </c>
    </row>
    <row r="3" spans="1:11" ht="19.5" customHeight="1" thickBot="1">
      <c r="A3" s="147" t="s">
        <v>0</v>
      </c>
      <c r="B3" s="148">
        <f>B2-Education!H78</f>
        <v>593100</v>
      </c>
      <c r="C3" s="148">
        <f>C2-Education!I78</f>
        <v>793700</v>
      </c>
      <c r="D3" s="148">
        <f>D2-'Brown County'!H21-'BC Public Schools'!G20</f>
        <v>1718679.95</v>
      </c>
      <c r="E3" s="148">
        <f>E2-'Brown County'!I21</f>
        <v>50000</v>
      </c>
      <c r="F3" s="148">
        <f>F2-Youth!H43</f>
        <v>297750</v>
      </c>
      <c r="G3" s="149">
        <f>G2-Youth!I43</f>
        <v>185000</v>
      </c>
      <c r="H3" s="149">
        <f>H2-Families!H60</f>
        <v>351000</v>
      </c>
      <c r="I3" s="149">
        <f>I2-Families!I60</f>
        <v>270000</v>
      </c>
      <c r="J3" s="149">
        <f>J2-'Mental Health'!H23</f>
        <v>465000</v>
      </c>
      <c r="K3" s="150">
        <f>K2-'Mental Health'!I23</f>
        <v>150000</v>
      </c>
    </row>
    <row r="4" spans="3:11" ht="15" thickBot="1">
      <c r="C4" s="151"/>
      <c r="E4" s="151"/>
      <c r="F4" s="151"/>
      <c r="G4" s="151"/>
      <c r="H4" s="151"/>
      <c r="I4" s="151"/>
      <c r="J4" s="151"/>
      <c r="K4" s="151"/>
    </row>
    <row r="5" spans="1:11" ht="19.5" customHeight="1" thickBot="1">
      <c r="A5" s="152" t="s">
        <v>82</v>
      </c>
      <c r="B5" s="153">
        <v>950500</v>
      </c>
      <c r="C5" s="154"/>
      <c r="D5" s="151"/>
      <c r="E5" s="151"/>
      <c r="F5" s="151"/>
      <c r="G5" s="151"/>
      <c r="H5" s="151"/>
      <c r="I5" s="151"/>
      <c r="J5" s="151"/>
      <c r="K5" s="151"/>
    </row>
    <row r="6" spans="1:4" ht="19.5" customHeight="1" thickBot="1">
      <c r="A6" s="155" t="s">
        <v>0</v>
      </c>
      <c r="B6" s="156">
        <f>B5-'Catholic Schools'!G34</f>
        <v>940500</v>
      </c>
      <c r="C6" s="157"/>
      <c r="D6" s="151"/>
    </row>
    <row r="7" s="151" customFormat="1" ht="15" thickBot="1"/>
    <row r="8" spans="1:4" ht="19.5" customHeight="1" thickBot="1">
      <c r="A8" s="158" t="s">
        <v>83</v>
      </c>
      <c r="B8" s="153">
        <v>958000</v>
      </c>
      <c r="C8" s="154"/>
      <c r="D8" s="151"/>
    </row>
    <row r="9" spans="1:4" ht="19.5" customHeight="1" thickBot="1">
      <c r="A9" s="159" t="s">
        <v>9</v>
      </c>
      <c r="B9" s="160">
        <f>B8-'Capacity Building'!G174</f>
        <v>690082.65</v>
      </c>
      <c r="C9" s="157"/>
      <c r="D9" s="151"/>
    </row>
    <row r="10" s="151" customFormat="1" ht="15" thickBot="1"/>
    <row r="11" spans="1:4" ht="19.5" customHeight="1" thickBot="1">
      <c r="A11" s="152" t="s">
        <v>5</v>
      </c>
      <c r="B11" s="153">
        <v>2165000</v>
      </c>
      <c r="C11" s="154"/>
      <c r="D11" s="151"/>
    </row>
    <row r="12" spans="1:4" ht="19.5" customHeight="1" thickBot="1">
      <c r="A12" s="155" t="s">
        <v>0</v>
      </c>
      <c r="B12" s="156">
        <f>B11-Matching!F322</f>
        <v>2055419.94</v>
      </c>
      <c r="C12" s="157"/>
      <c r="D12" s="151"/>
    </row>
    <row r="13" s="151" customFormat="1" ht="15" thickBot="1"/>
    <row r="14" spans="1:4" ht="19.5" customHeight="1" thickBot="1">
      <c r="A14" s="152" t="s">
        <v>6</v>
      </c>
      <c r="B14" s="153">
        <v>170000</v>
      </c>
      <c r="C14" s="154"/>
      <c r="D14" s="151"/>
    </row>
    <row r="15" spans="1:4" ht="19.5" customHeight="1" thickBot="1">
      <c r="A15" s="155" t="s">
        <v>0</v>
      </c>
      <c r="B15" s="156">
        <f>B14-'Next Gen'!F59</f>
        <v>165000</v>
      </c>
      <c r="C15" s="157"/>
      <c r="D15" s="151"/>
    </row>
    <row r="16" spans="1:4" ht="19.5" customHeight="1" thickBot="1">
      <c r="A16" s="161"/>
      <c r="B16" s="157"/>
      <c r="C16" s="157"/>
      <c r="D16" s="151"/>
    </row>
    <row r="17" spans="1:4" ht="19.5" customHeight="1">
      <c r="A17" s="162" t="s">
        <v>90</v>
      </c>
      <c r="B17" s="163">
        <v>825000</v>
      </c>
      <c r="C17" s="157"/>
      <c r="D17" s="151"/>
    </row>
    <row r="18" spans="1:4" ht="19.5" customHeight="1" thickBot="1">
      <c r="A18" s="159" t="s">
        <v>0</v>
      </c>
      <c r="B18" s="160">
        <f>B17-Invitations!K19</f>
        <v>795000</v>
      </c>
      <c r="C18" s="157"/>
      <c r="D18" s="151"/>
    </row>
    <row r="19" spans="1:4" ht="14.25" customHeight="1">
      <c r="A19" s="161"/>
      <c r="B19" s="157"/>
      <c r="C19" s="157"/>
      <c r="D19" s="151"/>
    </row>
    <row r="20" spans="1:3" ht="19.5" customHeight="1" thickBot="1">
      <c r="A20" s="164" t="s">
        <v>84</v>
      </c>
      <c r="B20" s="165">
        <v>15000</v>
      </c>
      <c r="C20" s="157"/>
    </row>
    <row r="21" spans="1:3" ht="19.5" customHeight="1" thickBot="1">
      <c r="A21" s="155" t="s">
        <v>0</v>
      </c>
      <c r="B21" s="156">
        <f>B20-VIP!G9</f>
        <v>13500</v>
      </c>
      <c r="C21" s="157"/>
    </row>
  </sheetData>
  <sheetProtection/>
  <printOptions/>
  <pageMargins left="0.7" right="0.7" top="0.75" bottom="0.75" header="0.3" footer="0.3"/>
  <pageSetup fitToHeight="1" fitToWidth="1" horizontalDpi="600" verticalDpi="600" orientation="landscape" scale="81" r:id="rId1"/>
</worksheet>
</file>

<file path=xl/worksheets/sheet19.xml><?xml version="1.0" encoding="utf-8"?>
<worksheet xmlns="http://schemas.openxmlformats.org/spreadsheetml/2006/main" xmlns:r="http://schemas.openxmlformats.org/officeDocument/2006/relationships">
  <dimension ref="A1:C13"/>
  <sheetViews>
    <sheetView zoomScalePageLayoutView="0" workbookViewId="0" topLeftCell="A1">
      <selection activeCell="A22" sqref="A22"/>
    </sheetView>
  </sheetViews>
  <sheetFormatPr defaultColWidth="9.140625" defaultRowHeight="15"/>
  <cols>
    <col min="1" max="1" width="76.57421875" style="108" bestFit="1" customWidth="1"/>
    <col min="2" max="2" width="13.7109375" style="108" bestFit="1" customWidth="1"/>
    <col min="3" max="16384" width="8.8515625" style="108" customWidth="1"/>
  </cols>
  <sheetData>
    <row r="1" spans="1:2" ht="14.25">
      <c r="A1" s="133" t="s">
        <v>155</v>
      </c>
      <c r="B1" s="133"/>
    </row>
    <row r="2" spans="1:2" ht="14.25">
      <c r="A2" s="42" t="s">
        <v>52</v>
      </c>
      <c r="B2" s="134">
        <f>Education!M78+Youth!M43+Families!M60+'Mental Health'!M23+'Brown County'!L21+'BC Public Schools'!J20+'Catholic Schools'!K34+'Capacity Building'!K174+'Next Gen'!J59+Matching!J322+VIP!K9</f>
        <v>136</v>
      </c>
    </row>
    <row r="3" spans="1:2" ht="14.25">
      <c r="A3" s="42" t="s">
        <v>65</v>
      </c>
      <c r="B3" s="135">
        <f>Education!H80+Youth!H45+Families!H62+'Mental Health'!H25+'Brown County'!H23+'BC Public Schools'!G20+'Catholic Schools'!G34+'Capacity Building'!G174+'Next Gen'!F59+Matching!E322+VIP!G9</f>
        <v>930707.6399999999</v>
      </c>
    </row>
    <row r="4" spans="1:3" ht="14.25">
      <c r="A4" s="42" t="s">
        <v>66</v>
      </c>
      <c r="B4" s="136">
        <f>B3-B6</f>
        <v>706377.3999999999</v>
      </c>
      <c r="C4" s="137"/>
    </row>
    <row r="5" spans="1:3" ht="14.25">
      <c r="A5" s="42" t="s">
        <v>51</v>
      </c>
      <c r="B5" s="135">
        <f>Education!K78+Youth!K43+Families!K60+'Mental Health'!K23+'Brown County'!K21+'BC Public Schools'!I20+'Catholic Schools'!I34+'Capacity Building'!I174+'Next Gen'!H59+Matching!H322+VIP!I9</f>
        <v>123130.05</v>
      </c>
      <c r="C5" s="137">
        <f>B5/B3</f>
        <v>0.13229723783077574</v>
      </c>
    </row>
    <row r="6" spans="1:3" ht="14.25">
      <c r="A6" s="42" t="s">
        <v>53</v>
      </c>
      <c r="B6" s="135">
        <f>Education!L78+Youth!L43+Families!L60+'Mental Health'!L23+'Catholic Schools'!J34+'Capacity Building'!J174+'Next Gen'!I59+Matching!I322+VIP!J9</f>
        <v>224330.24</v>
      </c>
      <c r="C6" s="137">
        <f>B6/B3</f>
        <v>0.24103190987021447</v>
      </c>
    </row>
    <row r="7" spans="1:3" ht="14.25">
      <c r="A7" s="42" t="s">
        <v>85</v>
      </c>
      <c r="B7" s="138">
        <f>Matching!E322+'Next Gen'!F59+VIP!G9</f>
        <v>226020.24</v>
      </c>
      <c r="C7" s="137">
        <f>B7/B3</f>
        <v>0.24284773250598868</v>
      </c>
    </row>
    <row r="10" ht="14.25">
      <c r="A10" s="167" t="s">
        <v>157</v>
      </c>
    </row>
    <row r="13" ht="14.25">
      <c r="B13" s="139"/>
    </row>
  </sheetData>
  <sheetProtection/>
  <printOp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M45"/>
  <sheetViews>
    <sheetView zoomScale="94" zoomScaleNormal="94" zoomScalePageLayoutView="0" workbookViewId="0" topLeftCell="A1">
      <pane ySplit="1" topLeftCell="A2" activePane="bottomLeft" state="frozen"/>
      <selection pane="topLeft" activeCell="A1" sqref="A1"/>
      <selection pane="bottomLeft" activeCell="C7" sqref="C7"/>
    </sheetView>
  </sheetViews>
  <sheetFormatPr defaultColWidth="9.140625" defaultRowHeight="15"/>
  <cols>
    <col min="1" max="2" width="32.28125" style="143" customWidth="1"/>
    <col min="3" max="3" width="11.7109375" style="143" customWidth="1"/>
    <col min="4" max="4" width="8.8515625" style="143" customWidth="1"/>
    <col min="5" max="5" width="12.7109375" style="345" customWidth="1"/>
    <col min="6" max="6" width="10.7109375" style="143" bestFit="1" customWidth="1"/>
    <col min="7" max="7" width="42.8515625" style="143" customWidth="1"/>
    <col min="8" max="9" width="11.00390625" style="143" bestFit="1" customWidth="1"/>
    <col min="10" max="10" width="1.421875" style="402" customWidth="1"/>
    <col min="11" max="11" width="8.7109375" style="203" customWidth="1"/>
    <col min="12" max="12" width="9.7109375" style="203" customWidth="1"/>
    <col min="13" max="13" width="6.421875" style="204" bestFit="1" customWidth="1"/>
    <col min="14" max="16384" width="8.8515625" style="143" customWidth="1"/>
  </cols>
  <sheetData>
    <row r="1" spans="1:13" s="204" customFormat="1" ht="42.75">
      <c r="A1" s="336" t="s">
        <v>10</v>
      </c>
      <c r="B1" s="336" t="s">
        <v>11</v>
      </c>
      <c r="C1" s="337" t="s">
        <v>54</v>
      </c>
      <c r="D1" s="336" t="s">
        <v>12</v>
      </c>
      <c r="E1" s="337" t="s">
        <v>13</v>
      </c>
      <c r="F1" s="336" t="s">
        <v>14</v>
      </c>
      <c r="G1" s="336" t="s">
        <v>15</v>
      </c>
      <c r="H1" s="337" t="s">
        <v>118</v>
      </c>
      <c r="I1" s="337" t="s">
        <v>45</v>
      </c>
      <c r="J1" s="398"/>
      <c r="K1" s="192" t="s">
        <v>57</v>
      </c>
      <c r="L1" s="192" t="s">
        <v>56</v>
      </c>
      <c r="M1" s="193" t="s">
        <v>58</v>
      </c>
    </row>
    <row r="2" spans="1:13" ht="14.25">
      <c r="A2" s="372"/>
      <c r="B2" s="373"/>
      <c r="C2" s="374"/>
      <c r="D2" s="127"/>
      <c r="E2" s="43"/>
      <c r="F2" s="324"/>
      <c r="G2" s="331"/>
      <c r="H2" s="43"/>
      <c r="I2" s="43"/>
      <c r="J2" s="399"/>
      <c r="K2" s="43"/>
      <c r="L2" s="43"/>
      <c r="M2" s="127"/>
    </row>
    <row r="3" spans="1:13" ht="14.25">
      <c r="A3" s="331" t="s">
        <v>154</v>
      </c>
      <c r="B3" s="331" t="s">
        <v>114</v>
      </c>
      <c r="C3" s="309">
        <v>2500</v>
      </c>
      <c r="D3" s="127" t="s">
        <v>101</v>
      </c>
      <c r="E3" s="315">
        <v>2500</v>
      </c>
      <c r="F3" s="324">
        <v>45320</v>
      </c>
      <c r="G3" s="308"/>
      <c r="H3" s="315">
        <v>2500</v>
      </c>
      <c r="I3" s="315"/>
      <c r="J3" s="399"/>
      <c r="K3" s="315"/>
      <c r="L3" s="315"/>
      <c r="M3" s="127">
        <v>1</v>
      </c>
    </row>
    <row r="4" spans="1:13" ht="14.25">
      <c r="A4" s="375" t="s">
        <v>133</v>
      </c>
      <c r="B4" s="373" t="s">
        <v>134</v>
      </c>
      <c r="C4" s="374">
        <v>15000</v>
      </c>
      <c r="D4" s="127" t="s">
        <v>101</v>
      </c>
      <c r="E4" s="43">
        <v>15000</v>
      </c>
      <c r="F4" s="324">
        <v>45342</v>
      </c>
      <c r="G4" s="308"/>
      <c r="H4" s="43"/>
      <c r="I4" s="43">
        <v>15000</v>
      </c>
      <c r="J4" s="399"/>
      <c r="K4" s="43"/>
      <c r="L4" s="43"/>
      <c r="M4" s="127">
        <v>1</v>
      </c>
    </row>
    <row r="5" spans="1:13" s="151" customFormat="1" ht="14.25">
      <c r="A5" s="308" t="s">
        <v>115</v>
      </c>
      <c r="B5" s="308" t="s">
        <v>116</v>
      </c>
      <c r="C5" s="309">
        <v>1000</v>
      </c>
      <c r="D5" s="238" t="s">
        <v>101</v>
      </c>
      <c r="E5" s="315">
        <v>1000</v>
      </c>
      <c r="F5" s="324">
        <v>45352</v>
      </c>
      <c r="G5" s="308"/>
      <c r="H5" s="315">
        <v>1000</v>
      </c>
      <c r="I5" s="315"/>
      <c r="J5" s="399"/>
      <c r="K5" s="315"/>
      <c r="L5" s="315"/>
      <c r="M5" s="238">
        <v>1</v>
      </c>
    </row>
    <row r="6" spans="1:13" s="151" customFormat="1" ht="14.25">
      <c r="A6" s="308" t="s">
        <v>103</v>
      </c>
      <c r="B6" s="308" t="s">
        <v>550</v>
      </c>
      <c r="C6" s="309">
        <v>32500</v>
      </c>
      <c r="D6" s="238"/>
      <c r="E6" s="315"/>
      <c r="F6" s="324"/>
      <c r="G6" s="308"/>
      <c r="H6" s="315"/>
      <c r="I6" s="315"/>
      <c r="J6" s="399"/>
      <c r="K6" s="315"/>
      <c r="L6" s="315"/>
      <c r="M6" s="238"/>
    </row>
    <row r="7" spans="1:13" s="151" customFormat="1" ht="28.5">
      <c r="A7" s="308" t="s">
        <v>553</v>
      </c>
      <c r="B7" s="308" t="s">
        <v>553</v>
      </c>
      <c r="C7" s="309">
        <v>60000</v>
      </c>
      <c r="D7" s="238"/>
      <c r="E7" s="315"/>
      <c r="F7" s="324"/>
      <c r="G7" s="308"/>
      <c r="H7" s="315"/>
      <c r="I7" s="315"/>
      <c r="J7" s="399"/>
      <c r="K7" s="315"/>
      <c r="L7" s="315"/>
      <c r="M7" s="238"/>
    </row>
    <row r="8" spans="1:13" s="151" customFormat="1" ht="28.5">
      <c r="A8" s="308" t="s">
        <v>332</v>
      </c>
      <c r="B8" s="308" t="s">
        <v>556</v>
      </c>
      <c r="C8" s="309">
        <v>100000</v>
      </c>
      <c r="D8" s="238"/>
      <c r="E8" s="315"/>
      <c r="F8" s="324"/>
      <c r="G8" s="308"/>
      <c r="H8" s="315"/>
      <c r="I8" s="315"/>
      <c r="J8" s="399"/>
      <c r="K8" s="315"/>
      <c r="L8" s="315"/>
      <c r="M8" s="238"/>
    </row>
    <row r="9" spans="1:13" s="151" customFormat="1" ht="14.25">
      <c r="A9" s="308" t="s">
        <v>557</v>
      </c>
      <c r="B9" s="308" t="s">
        <v>558</v>
      </c>
      <c r="C9" s="309">
        <v>6500</v>
      </c>
      <c r="D9" s="238"/>
      <c r="E9" s="315"/>
      <c r="F9" s="324"/>
      <c r="G9" s="308"/>
      <c r="H9" s="315"/>
      <c r="I9" s="315"/>
      <c r="J9" s="399"/>
      <c r="K9" s="315"/>
      <c r="L9" s="315"/>
      <c r="M9" s="238"/>
    </row>
    <row r="10" spans="1:13" s="151" customFormat="1" ht="14.25">
      <c r="A10" s="308" t="s">
        <v>183</v>
      </c>
      <c r="B10" s="308" t="s">
        <v>563</v>
      </c>
      <c r="C10" s="309">
        <v>30000</v>
      </c>
      <c r="D10" s="238"/>
      <c r="E10" s="315"/>
      <c r="F10" s="324"/>
      <c r="G10" s="308"/>
      <c r="H10" s="315"/>
      <c r="I10" s="315"/>
      <c r="J10" s="399"/>
      <c r="K10" s="315"/>
      <c r="L10" s="315"/>
      <c r="M10" s="238"/>
    </row>
    <row r="11" spans="1:13" s="151" customFormat="1" ht="14.25">
      <c r="A11" s="308" t="s">
        <v>578</v>
      </c>
      <c r="B11" s="308" t="s">
        <v>579</v>
      </c>
      <c r="C11" s="309">
        <v>25000</v>
      </c>
      <c r="D11" s="238"/>
      <c r="E11" s="315"/>
      <c r="F11" s="324"/>
      <c r="G11" s="331"/>
      <c r="H11" s="315"/>
      <c r="I11" s="315"/>
      <c r="J11" s="399"/>
      <c r="K11" s="315"/>
      <c r="L11" s="315"/>
      <c r="M11" s="238"/>
    </row>
    <row r="12" spans="1:13" s="151" customFormat="1" ht="28.5">
      <c r="A12" s="308" t="s">
        <v>584</v>
      </c>
      <c r="B12" s="308" t="s">
        <v>585</v>
      </c>
      <c r="C12" s="309">
        <v>9050</v>
      </c>
      <c r="D12" s="238"/>
      <c r="E12" s="315"/>
      <c r="F12" s="324"/>
      <c r="G12" s="308"/>
      <c r="H12" s="315"/>
      <c r="I12" s="315"/>
      <c r="J12" s="399"/>
      <c r="K12" s="315"/>
      <c r="L12" s="315"/>
      <c r="M12" s="238"/>
    </row>
    <row r="13" spans="1:13" s="151" customFormat="1" ht="14.25">
      <c r="A13" s="308" t="s">
        <v>103</v>
      </c>
      <c r="B13" s="308" t="s">
        <v>143</v>
      </c>
      <c r="C13" s="376">
        <v>12500</v>
      </c>
      <c r="D13" s="238" t="s">
        <v>101</v>
      </c>
      <c r="E13" s="237">
        <v>11750</v>
      </c>
      <c r="F13" s="325">
        <v>45383</v>
      </c>
      <c r="G13" s="308"/>
      <c r="H13" s="315">
        <v>11750</v>
      </c>
      <c r="I13" s="237"/>
      <c r="J13" s="399"/>
      <c r="K13" s="315"/>
      <c r="L13" s="315"/>
      <c r="M13" s="238">
        <v>1</v>
      </c>
    </row>
    <row r="14" spans="1:13" s="151" customFormat="1" ht="14.25">
      <c r="A14" s="308"/>
      <c r="B14" s="308"/>
      <c r="C14" s="309"/>
      <c r="D14" s="238"/>
      <c r="E14" s="315"/>
      <c r="F14" s="325"/>
      <c r="G14" s="308"/>
      <c r="H14" s="315"/>
      <c r="I14" s="315"/>
      <c r="J14" s="399"/>
      <c r="K14" s="315"/>
      <c r="L14" s="315"/>
      <c r="M14" s="238"/>
    </row>
    <row r="15" spans="1:13" s="151" customFormat="1" ht="14.25">
      <c r="A15" s="308"/>
      <c r="B15" s="308"/>
      <c r="C15" s="309"/>
      <c r="D15" s="238"/>
      <c r="E15" s="315"/>
      <c r="F15" s="325"/>
      <c r="G15" s="308"/>
      <c r="H15" s="315"/>
      <c r="I15" s="315"/>
      <c r="J15" s="399"/>
      <c r="K15" s="315"/>
      <c r="L15" s="315"/>
      <c r="M15" s="238"/>
    </row>
    <row r="16" spans="1:13" s="151" customFormat="1" ht="14.25">
      <c r="A16" s="236"/>
      <c r="B16" s="308"/>
      <c r="C16" s="309"/>
      <c r="D16" s="238"/>
      <c r="E16" s="315"/>
      <c r="F16" s="325"/>
      <c r="G16" s="308"/>
      <c r="H16" s="315"/>
      <c r="I16" s="71"/>
      <c r="J16" s="399"/>
      <c r="K16" s="315"/>
      <c r="L16" s="315"/>
      <c r="M16" s="238"/>
    </row>
    <row r="17" spans="1:13" s="151" customFormat="1" ht="14.25">
      <c r="A17" s="308"/>
      <c r="B17" s="308"/>
      <c r="C17" s="309"/>
      <c r="D17" s="238"/>
      <c r="E17" s="315"/>
      <c r="F17" s="325"/>
      <c r="G17" s="308"/>
      <c r="H17" s="315"/>
      <c r="I17" s="71"/>
      <c r="J17" s="399"/>
      <c r="K17" s="315"/>
      <c r="L17" s="315"/>
      <c r="M17" s="238"/>
    </row>
    <row r="18" spans="1:13" s="151" customFormat="1" ht="14.25">
      <c r="A18" s="308"/>
      <c r="B18" s="308"/>
      <c r="C18" s="309"/>
      <c r="D18" s="238"/>
      <c r="E18" s="315"/>
      <c r="F18" s="325"/>
      <c r="G18" s="308"/>
      <c r="H18" s="315"/>
      <c r="I18" s="315"/>
      <c r="J18" s="399"/>
      <c r="K18" s="315"/>
      <c r="L18" s="315"/>
      <c r="M18" s="238"/>
    </row>
    <row r="19" spans="1:13" s="151" customFormat="1" ht="14.25">
      <c r="A19" s="308"/>
      <c r="B19" s="308"/>
      <c r="C19" s="309"/>
      <c r="D19" s="238"/>
      <c r="E19" s="315"/>
      <c r="F19" s="325"/>
      <c r="G19" s="308"/>
      <c r="H19" s="315"/>
      <c r="I19" s="315"/>
      <c r="J19" s="399"/>
      <c r="K19" s="315"/>
      <c r="L19" s="315"/>
      <c r="M19" s="238"/>
    </row>
    <row r="20" spans="1:13" s="151" customFormat="1" ht="14.25">
      <c r="A20" s="308"/>
      <c r="B20" s="308"/>
      <c r="C20" s="309"/>
      <c r="D20" s="238"/>
      <c r="E20" s="315"/>
      <c r="F20" s="325"/>
      <c r="G20" s="308"/>
      <c r="H20" s="315"/>
      <c r="I20" s="315"/>
      <c r="J20" s="399"/>
      <c r="K20" s="315"/>
      <c r="L20" s="315"/>
      <c r="M20" s="238"/>
    </row>
    <row r="21" spans="1:13" s="151" customFormat="1" ht="14.25">
      <c r="A21" s="308"/>
      <c r="B21" s="308"/>
      <c r="C21" s="309"/>
      <c r="D21" s="238"/>
      <c r="E21" s="315"/>
      <c r="F21" s="325"/>
      <c r="G21" s="308"/>
      <c r="H21" s="315"/>
      <c r="I21" s="315"/>
      <c r="J21" s="399"/>
      <c r="K21" s="315"/>
      <c r="L21" s="315"/>
      <c r="M21" s="238"/>
    </row>
    <row r="22" spans="1:13" s="151" customFormat="1" ht="14.25">
      <c r="A22" s="308"/>
      <c r="B22" s="308"/>
      <c r="C22" s="309"/>
      <c r="D22" s="238"/>
      <c r="E22" s="315"/>
      <c r="F22" s="325"/>
      <c r="G22" s="308"/>
      <c r="H22" s="315"/>
      <c r="I22" s="315"/>
      <c r="J22" s="399"/>
      <c r="K22" s="315"/>
      <c r="L22" s="315"/>
      <c r="M22" s="238"/>
    </row>
    <row r="23" spans="1:13" s="151" customFormat="1" ht="14.25">
      <c r="A23" s="308"/>
      <c r="B23" s="308"/>
      <c r="C23" s="309"/>
      <c r="D23" s="238"/>
      <c r="E23" s="315"/>
      <c r="F23" s="325"/>
      <c r="G23" s="308"/>
      <c r="H23" s="315"/>
      <c r="I23" s="315"/>
      <c r="J23" s="399"/>
      <c r="K23" s="315"/>
      <c r="L23" s="315"/>
      <c r="M23" s="238"/>
    </row>
    <row r="24" spans="1:13" s="151" customFormat="1" ht="14.25">
      <c r="A24" s="308"/>
      <c r="B24" s="308"/>
      <c r="C24" s="309"/>
      <c r="D24" s="238"/>
      <c r="E24" s="315"/>
      <c r="F24" s="325"/>
      <c r="G24" s="308"/>
      <c r="H24" s="315"/>
      <c r="I24" s="315"/>
      <c r="J24" s="399"/>
      <c r="K24" s="315"/>
      <c r="L24" s="315"/>
      <c r="M24" s="238"/>
    </row>
    <row r="25" spans="1:13" s="151" customFormat="1" ht="14.25">
      <c r="A25" s="308"/>
      <c r="B25" s="308"/>
      <c r="C25" s="309"/>
      <c r="D25" s="238"/>
      <c r="E25" s="315"/>
      <c r="F25" s="325"/>
      <c r="G25" s="308"/>
      <c r="H25" s="315"/>
      <c r="I25" s="315"/>
      <c r="J25" s="399"/>
      <c r="K25" s="315"/>
      <c r="L25" s="315"/>
      <c r="M25" s="238"/>
    </row>
    <row r="26" spans="1:13" s="151" customFormat="1" ht="14.25">
      <c r="A26" s="308"/>
      <c r="B26" s="308"/>
      <c r="C26" s="309"/>
      <c r="D26" s="238"/>
      <c r="E26" s="315"/>
      <c r="F26" s="325"/>
      <c r="G26" s="308"/>
      <c r="H26" s="315"/>
      <c r="I26" s="315"/>
      <c r="J26" s="399"/>
      <c r="K26" s="315"/>
      <c r="L26" s="315"/>
      <c r="M26" s="238"/>
    </row>
    <row r="27" spans="1:13" s="151" customFormat="1" ht="14.25">
      <c r="A27" s="308"/>
      <c r="B27" s="308"/>
      <c r="C27" s="309"/>
      <c r="D27" s="238"/>
      <c r="E27" s="315"/>
      <c r="F27" s="325"/>
      <c r="G27" s="308"/>
      <c r="H27" s="315"/>
      <c r="I27" s="315"/>
      <c r="J27" s="399"/>
      <c r="K27" s="315"/>
      <c r="L27" s="315"/>
      <c r="M27" s="238"/>
    </row>
    <row r="28" spans="1:13" s="151" customFormat="1" ht="14.25">
      <c r="A28" s="308"/>
      <c r="B28" s="308"/>
      <c r="C28" s="309"/>
      <c r="D28" s="238"/>
      <c r="E28" s="315"/>
      <c r="F28" s="325"/>
      <c r="G28" s="308"/>
      <c r="H28" s="315"/>
      <c r="I28" s="315"/>
      <c r="J28" s="399"/>
      <c r="K28" s="315"/>
      <c r="L28" s="315"/>
      <c r="M28" s="238"/>
    </row>
    <row r="29" spans="1:13" s="151" customFormat="1" ht="14.25">
      <c r="A29" s="308"/>
      <c r="B29" s="308"/>
      <c r="C29" s="309"/>
      <c r="D29" s="238"/>
      <c r="E29" s="315"/>
      <c r="F29" s="325"/>
      <c r="G29" s="308"/>
      <c r="H29" s="315"/>
      <c r="I29" s="315"/>
      <c r="J29" s="399"/>
      <c r="K29" s="315"/>
      <c r="L29" s="315"/>
      <c r="M29" s="238"/>
    </row>
    <row r="30" spans="1:13" s="151" customFormat="1" ht="14.25">
      <c r="A30" s="308"/>
      <c r="B30" s="308"/>
      <c r="C30" s="309"/>
      <c r="D30" s="238"/>
      <c r="E30" s="315"/>
      <c r="F30" s="325"/>
      <c r="G30" s="308"/>
      <c r="H30" s="315"/>
      <c r="I30" s="315"/>
      <c r="J30" s="399"/>
      <c r="K30" s="315"/>
      <c r="L30" s="315"/>
      <c r="M30" s="238"/>
    </row>
    <row r="31" spans="1:13" s="151" customFormat="1" ht="14.25">
      <c r="A31" s="308"/>
      <c r="B31" s="308"/>
      <c r="C31" s="309"/>
      <c r="D31" s="238"/>
      <c r="E31" s="315"/>
      <c r="F31" s="325"/>
      <c r="G31" s="308"/>
      <c r="H31" s="315"/>
      <c r="I31" s="315"/>
      <c r="J31" s="399"/>
      <c r="K31" s="315"/>
      <c r="L31" s="315"/>
      <c r="M31" s="238"/>
    </row>
    <row r="32" spans="1:13" s="151" customFormat="1" ht="14.25">
      <c r="A32" s="308"/>
      <c r="B32" s="308"/>
      <c r="C32" s="309"/>
      <c r="D32" s="238"/>
      <c r="E32" s="315"/>
      <c r="F32" s="325"/>
      <c r="G32" s="308"/>
      <c r="H32" s="315"/>
      <c r="I32" s="315"/>
      <c r="J32" s="399"/>
      <c r="K32" s="315"/>
      <c r="L32" s="315"/>
      <c r="M32" s="238"/>
    </row>
    <row r="33" spans="1:13" s="151" customFormat="1" ht="14.25">
      <c r="A33" s="308"/>
      <c r="B33" s="308"/>
      <c r="C33" s="309"/>
      <c r="D33" s="238"/>
      <c r="E33" s="315"/>
      <c r="F33" s="325"/>
      <c r="G33" s="308"/>
      <c r="H33" s="315"/>
      <c r="I33" s="315"/>
      <c r="J33" s="399"/>
      <c r="K33" s="315"/>
      <c r="L33" s="315"/>
      <c r="M33" s="238"/>
    </row>
    <row r="34" spans="1:13" s="151" customFormat="1" ht="14.25">
      <c r="A34" s="308"/>
      <c r="B34" s="308"/>
      <c r="C34" s="309"/>
      <c r="D34" s="238"/>
      <c r="E34" s="315"/>
      <c r="F34" s="325"/>
      <c r="G34" s="308"/>
      <c r="H34" s="315"/>
      <c r="I34" s="315"/>
      <c r="J34" s="399"/>
      <c r="K34" s="315"/>
      <c r="L34" s="315"/>
      <c r="M34" s="238"/>
    </row>
    <row r="35" spans="1:13" s="151" customFormat="1" ht="14.25">
      <c r="A35" s="308"/>
      <c r="B35" s="308"/>
      <c r="C35" s="309"/>
      <c r="D35" s="238"/>
      <c r="E35" s="315"/>
      <c r="F35" s="325"/>
      <c r="G35" s="308"/>
      <c r="H35" s="315"/>
      <c r="I35" s="315"/>
      <c r="J35" s="399"/>
      <c r="K35" s="315"/>
      <c r="L35" s="315"/>
      <c r="M35" s="238"/>
    </row>
    <row r="36" spans="1:13" s="151" customFormat="1" ht="14.25">
      <c r="A36" s="308"/>
      <c r="B36" s="308"/>
      <c r="C36" s="309"/>
      <c r="D36" s="238"/>
      <c r="E36" s="315"/>
      <c r="F36" s="325"/>
      <c r="G36" s="308"/>
      <c r="H36" s="315"/>
      <c r="I36" s="315"/>
      <c r="J36" s="399"/>
      <c r="K36" s="315"/>
      <c r="L36" s="315"/>
      <c r="M36" s="238"/>
    </row>
    <row r="37" spans="1:13" s="151" customFormat="1" ht="14.25">
      <c r="A37" s="308"/>
      <c r="B37" s="308"/>
      <c r="C37" s="309"/>
      <c r="D37" s="238"/>
      <c r="E37" s="315"/>
      <c r="F37" s="325"/>
      <c r="G37" s="308"/>
      <c r="H37" s="315"/>
      <c r="I37" s="315"/>
      <c r="J37" s="399"/>
      <c r="K37" s="315"/>
      <c r="L37" s="315"/>
      <c r="M37" s="238"/>
    </row>
    <row r="38" spans="1:13" s="151" customFormat="1" ht="14.25">
      <c r="A38" s="308"/>
      <c r="B38" s="308"/>
      <c r="C38" s="309"/>
      <c r="D38" s="238"/>
      <c r="E38" s="315"/>
      <c r="F38" s="325"/>
      <c r="G38" s="308"/>
      <c r="H38" s="315"/>
      <c r="I38" s="315"/>
      <c r="J38" s="399"/>
      <c r="K38" s="315"/>
      <c r="L38" s="315"/>
      <c r="M38" s="238"/>
    </row>
    <row r="39" spans="1:13" s="151" customFormat="1" ht="14.25">
      <c r="A39" s="308"/>
      <c r="B39" s="308"/>
      <c r="C39" s="309"/>
      <c r="D39" s="238"/>
      <c r="E39" s="315"/>
      <c r="F39" s="325"/>
      <c r="G39" s="308"/>
      <c r="H39" s="315"/>
      <c r="I39" s="315"/>
      <c r="J39" s="399"/>
      <c r="K39" s="315"/>
      <c r="L39" s="315"/>
      <c r="M39" s="238"/>
    </row>
    <row r="40" spans="1:13" s="151" customFormat="1" ht="14.25">
      <c r="A40" s="308"/>
      <c r="B40" s="308"/>
      <c r="C40" s="309"/>
      <c r="D40" s="238"/>
      <c r="E40" s="315"/>
      <c r="F40" s="325"/>
      <c r="G40" s="308"/>
      <c r="H40" s="315"/>
      <c r="I40" s="315"/>
      <c r="J40" s="399"/>
      <c r="K40" s="315"/>
      <c r="L40" s="315"/>
      <c r="M40" s="238"/>
    </row>
    <row r="41" spans="1:13" ht="11.25" customHeight="1">
      <c r="A41" s="194"/>
      <c r="B41" s="194"/>
      <c r="C41" s="194"/>
      <c r="D41" s="194"/>
      <c r="E41" s="340"/>
      <c r="F41" s="194"/>
      <c r="G41" s="194"/>
      <c r="H41" s="194"/>
      <c r="I41" s="194"/>
      <c r="J41" s="403"/>
      <c r="K41" s="43"/>
      <c r="L41" s="43"/>
      <c r="M41" s="127"/>
    </row>
    <row r="42" spans="1:13" ht="14.25">
      <c r="A42" s="194"/>
      <c r="B42" s="194"/>
      <c r="C42" s="194"/>
      <c r="D42" s="194"/>
      <c r="E42" s="340"/>
      <c r="F42" s="194"/>
      <c r="G42" s="194"/>
      <c r="H42" s="194"/>
      <c r="I42" s="194"/>
      <c r="J42" s="403"/>
      <c r="K42" s="43"/>
      <c r="L42" s="43"/>
      <c r="M42" s="127"/>
    </row>
    <row r="43" spans="1:13" ht="14.25">
      <c r="A43" s="196"/>
      <c r="B43" s="196"/>
      <c r="C43" s="196"/>
      <c r="D43" s="196"/>
      <c r="E43" s="344"/>
      <c r="F43" s="196"/>
      <c r="G43" s="199" t="s">
        <v>8</v>
      </c>
      <c r="H43" s="229">
        <f>SUM(H2:H42)</f>
        <v>15250</v>
      </c>
      <c r="I43" s="229">
        <f>SUM(I2:I42)</f>
        <v>15000</v>
      </c>
      <c r="J43" s="401"/>
      <c r="K43" s="200">
        <f>SUM(K2:K42)</f>
        <v>0</v>
      </c>
      <c r="L43" s="200">
        <f>SUM(L2:L42)</f>
        <v>0</v>
      </c>
      <c r="M43" s="201">
        <f>SUM(M2:M42)</f>
        <v>4</v>
      </c>
    </row>
    <row r="44" ht="15" thickBot="1"/>
    <row r="45" spans="7:8" ht="15" thickBot="1">
      <c r="G45" s="346" t="s">
        <v>61</v>
      </c>
      <c r="H45" s="347">
        <f>H43+I43</f>
        <v>30250</v>
      </c>
    </row>
  </sheetData>
  <sheetProtection/>
  <printOptions/>
  <pageMargins left="0.7" right="0.7" top="0.75" bottom="0.75" header="0.3" footer="0.3"/>
  <pageSetup orientation="portrait" r:id="rId1"/>
</worksheet>
</file>

<file path=xl/worksheets/sheet20.xml><?xml version="1.0" encoding="utf-8"?>
<worksheet xmlns="http://schemas.openxmlformats.org/spreadsheetml/2006/main" xmlns:r="http://schemas.openxmlformats.org/officeDocument/2006/relationships">
  <dimension ref="A1:C15"/>
  <sheetViews>
    <sheetView zoomScalePageLayoutView="0" workbookViewId="0" topLeftCell="A1">
      <selection activeCell="C8" sqref="C8"/>
    </sheetView>
  </sheetViews>
  <sheetFormatPr defaultColWidth="9.140625" defaultRowHeight="15"/>
  <cols>
    <col min="1" max="1" width="30.7109375" style="108" bestFit="1" customWidth="1"/>
    <col min="2" max="2" width="16.140625" style="108" customWidth="1"/>
    <col min="3" max="3" width="205.7109375" style="108" customWidth="1"/>
    <col min="4" max="16384" width="8.8515625" style="108" customWidth="1"/>
  </cols>
  <sheetData>
    <row r="1" spans="1:3" ht="14.25">
      <c r="A1" s="133" t="s">
        <v>10</v>
      </c>
      <c r="B1" s="133" t="s">
        <v>156</v>
      </c>
      <c r="C1" s="133" t="s">
        <v>15</v>
      </c>
    </row>
    <row r="2" spans="1:3" ht="28.5">
      <c r="A2" s="236" t="s">
        <v>242</v>
      </c>
      <c r="B2" s="126">
        <v>3000</v>
      </c>
      <c r="C2" s="308" t="s">
        <v>303</v>
      </c>
    </row>
    <row r="3" spans="1:3" s="505" customFormat="1" ht="14.25">
      <c r="A3" s="489" t="s">
        <v>342</v>
      </c>
      <c r="B3" s="490">
        <v>5000</v>
      </c>
      <c r="C3" s="491" t="s">
        <v>343</v>
      </c>
    </row>
    <row r="4" spans="1:3" s="505" customFormat="1" ht="28.5">
      <c r="A4" s="489" t="s">
        <v>342</v>
      </c>
      <c r="B4" s="506">
        <v>35259</v>
      </c>
      <c r="C4" s="491" t="s">
        <v>614</v>
      </c>
    </row>
    <row r="5" spans="1:3" ht="14.25">
      <c r="A5" s="123"/>
      <c r="B5" s="123"/>
      <c r="C5" s="123"/>
    </row>
    <row r="6" spans="1:3" ht="14.25">
      <c r="A6" s="123"/>
      <c r="B6" s="123"/>
      <c r="C6" s="123"/>
    </row>
    <row r="7" spans="1:3" ht="14.25">
      <c r="A7" s="123"/>
      <c r="B7" s="123"/>
      <c r="C7" s="123"/>
    </row>
    <row r="8" spans="1:3" ht="14.25">
      <c r="A8" s="123"/>
      <c r="B8" s="123"/>
      <c r="C8" s="123"/>
    </row>
    <row r="9" spans="1:3" ht="14.25">
      <c r="A9" s="123"/>
      <c r="B9" s="123"/>
      <c r="C9" s="123"/>
    </row>
    <row r="10" spans="1:3" ht="14.25">
      <c r="A10" s="123"/>
      <c r="B10" s="123"/>
      <c r="C10" s="123"/>
    </row>
    <row r="11" spans="1:3" ht="14.25">
      <c r="A11" s="123"/>
      <c r="B11" s="123"/>
      <c r="C11" s="123"/>
    </row>
    <row r="12" spans="1:3" ht="14.25">
      <c r="A12" s="123"/>
      <c r="B12" s="123"/>
      <c r="C12" s="123"/>
    </row>
    <row r="13" spans="1:3" ht="14.25">
      <c r="A13" s="123"/>
      <c r="B13" s="123"/>
      <c r="C13" s="123"/>
    </row>
    <row r="14" spans="1:3" ht="14.25">
      <c r="A14" s="123"/>
      <c r="B14" s="123"/>
      <c r="C14" s="123"/>
    </row>
    <row r="15" spans="1:3" ht="14.25">
      <c r="A15" s="123"/>
      <c r="B15" s="123"/>
      <c r="C15" s="123"/>
    </row>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M62"/>
  <sheetViews>
    <sheetView zoomScale="95" zoomScaleNormal="95" zoomScalePageLayoutView="0" workbookViewId="0" topLeftCell="A1">
      <pane ySplit="1" topLeftCell="A2" activePane="bottomLeft" state="frozen"/>
      <selection pane="topLeft" activeCell="A1" sqref="A1"/>
      <selection pane="bottomLeft" activeCell="A9" sqref="A9"/>
    </sheetView>
  </sheetViews>
  <sheetFormatPr defaultColWidth="9.140625" defaultRowHeight="15"/>
  <cols>
    <col min="1" max="1" width="45.7109375" style="143" bestFit="1" customWidth="1"/>
    <col min="2" max="2" width="48.28125" style="143" customWidth="1"/>
    <col min="3" max="3" width="9.421875" style="143" customWidth="1"/>
    <col min="4" max="4" width="8.421875" style="143" customWidth="1"/>
    <col min="5" max="5" width="10.7109375" style="345" customWidth="1"/>
    <col min="6" max="6" width="10.00390625" style="143" bestFit="1" customWidth="1"/>
    <col min="7" max="7" width="38.28125" style="143" customWidth="1"/>
    <col min="8" max="8" width="11.57421875" style="67" bestFit="1" customWidth="1"/>
    <col min="9" max="9" width="11.421875" style="143" customWidth="1"/>
    <col min="10" max="10" width="1.421875" style="402" customWidth="1"/>
    <col min="11" max="11" width="10.7109375" style="203" customWidth="1"/>
    <col min="12" max="12" width="8.8515625" style="203" bestFit="1" customWidth="1"/>
    <col min="13" max="13" width="6.421875" style="204" bestFit="1" customWidth="1"/>
    <col min="14" max="16384" width="8.8515625" style="143" customWidth="1"/>
  </cols>
  <sheetData>
    <row r="1" spans="1:13" s="204" customFormat="1" ht="42.75">
      <c r="A1" s="336" t="s">
        <v>10</v>
      </c>
      <c r="B1" s="336" t="s">
        <v>11</v>
      </c>
      <c r="C1" s="337" t="s">
        <v>54</v>
      </c>
      <c r="D1" s="336" t="s">
        <v>12</v>
      </c>
      <c r="E1" s="337" t="s">
        <v>13</v>
      </c>
      <c r="F1" s="336" t="s">
        <v>14</v>
      </c>
      <c r="G1" s="336" t="s">
        <v>15</v>
      </c>
      <c r="H1" s="367" t="s">
        <v>43</v>
      </c>
      <c r="I1" s="337" t="s">
        <v>44</v>
      </c>
      <c r="J1" s="398"/>
      <c r="K1" s="192" t="s">
        <v>57</v>
      </c>
      <c r="L1" s="192" t="s">
        <v>56</v>
      </c>
      <c r="M1" s="193" t="s">
        <v>58</v>
      </c>
    </row>
    <row r="2" spans="1:13" ht="14.25">
      <c r="A2" s="331"/>
      <c r="B2" s="331"/>
      <c r="C2" s="43"/>
      <c r="D2" s="127"/>
      <c r="E2" s="43"/>
      <c r="F2" s="324"/>
      <c r="G2" s="331"/>
      <c r="H2" s="84"/>
      <c r="I2" s="43"/>
      <c r="J2" s="399"/>
      <c r="K2" s="43"/>
      <c r="L2" s="43"/>
      <c r="M2" s="127"/>
    </row>
    <row r="3" spans="1:13" ht="57">
      <c r="A3" s="194" t="s">
        <v>108</v>
      </c>
      <c r="B3" s="194" t="s">
        <v>371</v>
      </c>
      <c r="C3" s="43">
        <v>40000</v>
      </c>
      <c r="D3" s="127" t="s">
        <v>101</v>
      </c>
      <c r="E3" s="340">
        <v>40000</v>
      </c>
      <c r="F3" s="365">
        <v>45132</v>
      </c>
      <c r="G3" s="183" t="s">
        <v>372</v>
      </c>
      <c r="H3" s="84"/>
      <c r="I3" s="43">
        <v>10000</v>
      </c>
      <c r="J3" s="403"/>
      <c r="K3" s="43"/>
      <c r="L3" s="43"/>
      <c r="M3" s="127">
        <v>1</v>
      </c>
    </row>
    <row r="4" spans="1:13" ht="14.25">
      <c r="A4" s="236" t="s">
        <v>342</v>
      </c>
      <c r="B4" s="236" t="s">
        <v>376</v>
      </c>
      <c r="C4" s="315">
        <v>50000</v>
      </c>
      <c r="D4" s="238" t="s">
        <v>101</v>
      </c>
      <c r="E4" s="368">
        <v>50000</v>
      </c>
      <c r="F4" s="369">
        <v>45348</v>
      </c>
      <c r="G4" s="308"/>
      <c r="H4" s="84">
        <v>50000</v>
      </c>
      <c r="I4" s="43"/>
      <c r="J4" s="403"/>
      <c r="K4" s="43">
        <v>50000</v>
      </c>
      <c r="L4" s="43"/>
      <c r="M4" s="127">
        <v>1</v>
      </c>
    </row>
    <row r="5" spans="1:13" ht="28.5">
      <c r="A5" s="331" t="s">
        <v>540</v>
      </c>
      <c r="B5" s="331" t="s">
        <v>541</v>
      </c>
      <c r="C5" s="315">
        <v>5000</v>
      </c>
      <c r="D5" s="238"/>
      <c r="E5" s="368"/>
      <c r="F5" s="369"/>
      <c r="G5" s="331"/>
      <c r="H5" s="84"/>
      <c r="I5" s="43"/>
      <c r="J5" s="403"/>
      <c r="K5" s="43"/>
      <c r="L5" s="43"/>
      <c r="M5" s="127"/>
    </row>
    <row r="6" spans="1:13" ht="14.25">
      <c r="A6" s="236" t="s">
        <v>568</v>
      </c>
      <c r="B6" s="236" t="s">
        <v>569</v>
      </c>
      <c r="C6" s="315">
        <v>35000</v>
      </c>
      <c r="D6" s="238"/>
      <c r="E6" s="368"/>
      <c r="F6" s="369"/>
      <c r="G6" s="308"/>
      <c r="H6" s="84"/>
      <c r="I6" s="43"/>
      <c r="J6" s="403"/>
      <c r="K6" s="43"/>
      <c r="L6" s="43"/>
      <c r="M6" s="127"/>
    </row>
    <row r="7" spans="1:13" ht="100.5">
      <c r="A7" s="236" t="s">
        <v>124</v>
      </c>
      <c r="B7" s="308" t="s">
        <v>125</v>
      </c>
      <c r="C7" s="315">
        <v>25000</v>
      </c>
      <c r="D7" s="238" t="s">
        <v>101</v>
      </c>
      <c r="E7" s="368">
        <v>25000</v>
      </c>
      <c r="F7" s="369">
        <v>45149</v>
      </c>
      <c r="G7" s="308" t="s">
        <v>617</v>
      </c>
      <c r="H7" s="84"/>
      <c r="I7" s="43">
        <v>5000</v>
      </c>
      <c r="J7" s="403"/>
      <c r="K7" s="43"/>
      <c r="L7" s="43"/>
      <c r="M7" s="127">
        <v>1</v>
      </c>
    </row>
    <row r="8" spans="1:13" ht="14.25">
      <c r="A8" s="236" t="s">
        <v>243</v>
      </c>
      <c r="B8" s="308" t="s">
        <v>618</v>
      </c>
      <c r="C8" s="315">
        <v>15000</v>
      </c>
      <c r="D8" s="238" t="s">
        <v>101</v>
      </c>
      <c r="E8" s="368">
        <v>15000</v>
      </c>
      <c r="F8" s="369">
        <v>45372</v>
      </c>
      <c r="G8" s="308" t="s">
        <v>619</v>
      </c>
      <c r="H8" s="84"/>
      <c r="I8" s="43">
        <v>15000</v>
      </c>
      <c r="J8" s="403"/>
      <c r="K8" s="43"/>
      <c r="L8" s="43">
        <v>15000</v>
      </c>
      <c r="M8" s="127">
        <v>1</v>
      </c>
    </row>
    <row r="9" spans="1:13" ht="14.25">
      <c r="A9" s="236"/>
      <c r="B9" s="308"/>
      <c r="C9" s="315"/>
      <c r="D9" s="238"/>
      <c r="E9" s="368"/>
      <c r="F9" s="369"/>
      <c r="G9" s="308"/>
      <c r="H9" s="84"/>
      <c r="I9" s="43"/>
      <c r="J9" s="403"/>
      <c r="K9" s="43"/>
      <c r="L9" s="43"/>
      <c r="M9" s="127"/>
    </row>
    <row r="10" spans="1:13" ht="14.25">
      <c r="A10" s="236"/>
      <c r="B10" s="308"/>
      <c r="C10" s="315"/>
      <c r="D10" s="238"/>
      <c r="E10" s="368"/>
      <c r="F10" s="369"/>
      <c r="G10" s="308"/>
      <c r="H10" s="84"/>
      <c r="I10" s="43"/>
      <c r="J10" s="403"/>
      <c r="K10" s="43"/>
      <c r="L10" s="43"/>
      <c r="M10" s="127"/>
    </row>
    <row r="11" spans="1:13" ht="14.25">
      <c r="A11" s="236"/>
      <c r="B11" s="308"/>
      <c r="C11" s="315"/>
      <c r="D11" s="238"/>
      <c r="E11" s="368"/>
      <c r="F11" s="369"/>
      <c r="G11" s="308"/>
      <c r="H11" s="84"/>
      <c r="I11" s="43"/>
      <c r="J11" s="403"/>
      <c r="K11" s="43"/>
      <c r="L11" s="43"/>
      <c r="M11" s="127"/>
    </row>
    <row r="12" spans="1:13" ht="14.25">
      <c r="A12" s="236"/>
      <c r="B12" s="308"/>
      <c r="C12" s="315"/>
      <c r="D12" s="238"/>
      <c r="E12" s="368"/>
      <c r="F12" s="369"/>
      <c r="G12" s="308"/>
      <c r="H12" s="84"/>
      <c r="I12" s="43"/>
      <c r="J12" s="403"/>
      <c r="K12" s="43"/>
      <c r="L12" s="43"/>
      <c r="M12" s="127"/>
    </row>
    <row r="13" spans="1:13" ht="14.25">
      <c r="A13" s="236"/>
      <c r="B13" s="308"/>
      <c r="C13" s="315"/>
      <c r="D13" s="238"/>
      <c r="E13" s="368"/>
      <c r="F13" s="369"/>
      <c r="G13" s="308"/>
      <c r="H13" s="84"/>
      <c r="I13" s="43"/>
      <c r="J13" s="403"/>
      <c r="K13" s="43"/>
      <c r="L13" s="43"/>
      <c r="M13" s="127"/>
    </row>
    <row r="14" spans="1:13" ht="14.25">
      <c r="A14" s="308"/>
      <c r="B14" s="308"/>
      <c r="C14" s="315"/>
      <c r="D14" s="238"/>
      <c r="E14" s="368"/>
      <c r="F14" s="369"/>
      <c r="G14" s="308"/>
      <c r="H14" s="84"/>
      <c r="I14" s="43"/>
      <c r="J14" s="403"/>
      <c r="K14" s="43"/>
      <c r="L14" s="43"/>
      <c r="M14" s="127"/>
    </row>
    <row r="15" spans="1:13" ht="14.25">
      <c r="A15" s="342"/>
      <c r="B15" s="308"/>
      <c r="C15" s="315"/>
      <c r="D15" s="238"/>
      <c r="E15" s="368"/>
      <c r="F15" s="369"/>
      <c r="G15" s="308"/>
      <c r="H15" s="84"/>
      <c r="I15" s="315"/>
      <c r="J15" s="403"/>
      <c r="K15" s="43"/>
      <c r="L15" s="43"/>
      <c r="M15" s="127"/>
    </row>
    <row r="16" spans="1:13" ht="14.25">
      <c r="A16" s="236"/>
      <c r="B16" s="308"/>
      <c r="C16" s="315"/>
      <c r="D16" s="238"/>
      <c r="E16" s="368"/>
      <c r="F16" s="369"/>
      <c r="G16" s="308"/>
      <c r="H16" s="84"/>
      <c r="I16" s="43"/>
      <c r="J16" s="403"/>
      <c r="K16" s="43"/>
      <c r="L16" s="43"/>
      <c r="M16" s="127"/>
    </row>
    <row r="17" spans="1:13" ht="14.25">
      <c r="A17" s="236"/>
      <c r="B17" s="308"/>
      <c r="C17" s="315"/>
      <c r="D17" s="238"/>
      <c r="E17" s="368"/>
      <c r="F17" s="369"/>
      <c r="G17" s="308"/>
      <c r="H17" s="84"/>
      <c r="I17" s="43"/>
      <c r="J17" s="403"/>
      <c r="K17" s="43"/>
      <c r="L17" s="43"/>
      <c r="M17" s="127"/>
    </row>
    <row r="18" spans="1:13" ht="14.25">
      <c r="A18" s="236"/>
      <c r="B18" s="308"/>
      <c r="C18" s="315"/>
      <c r="D18" s="238"/>
      <c r="E18" s="368"/>
      <c r="F18" s="369"/>
      <c r="G18" s="308"/>
      <c r="H18" s="84"/>
      <c r="I18" s="43"/>
      <c r="J18" s="403"/>
      <c r="K18" s="43"/>
      <c r="L18" s="43"/>
      <c r="M18" s="127"/>
    </row>
    <row r="19" spans="1:13" ht="14.25">
      <c r="A19" s="236"/>
      <c r="B19" s="308"/>
      <c r="C19" s="315"/>
      <c r="D19" s="238"/>
      <c r="E19" s="368"/>
      <c r="F19" s="369"/>
      <c r="G19" s="308"/>
      <c r="H19" s="84"/>
      <c r="I19" s="43"/>
      <c r="J19" s="403"/>
      <c r="K19" s="43"/>
      <c r="L19" s="43"/>
      <c r="M19" s="127"/>
    </row>
    <row r="20" spans="1:13" ht="14.25">
      <c r="A20" s="236"/>
      <c r="B20" s="308"/>
      <c r="C20" s="315"/>
      <c r="D20" s="238"/>
      <c r="E20" s="368"/>
      <c r="F20" s="369"/>
      <c r="G20" s="308"/>
      <c r="H20" s="84"/>
      <c r="I20" s="43"/>
      <c r="J20" s="403"/>
      <c r="K20" s="43"/>
      <c r="L20" s="43"/>
      <c r="M20" s="127"/>
    </row>
    <row r="21" spans="1:13" ht="14.25">
      <c r="A21" s="236"/>
      <c r="B21" s="308"/>
      <c r="C21" s="315"/>
      <c r="D21" s="238"/>
      <c r="E21" s="368"/>
      <c r="F21" s="369"/>
      <c r="G21" s="308"/>
      <c r="H21" s="84"/>
      <c r="I21" s="43"/>
      <c r="J21" s="403"/>
      <c r="K21" s="43"/>
      <c r="L21" s="43"/>
      <c r="M21" s="127"/>
    </row>
    <row r="22" spans="1:13" ht="14.25">
      <c r="A22" s="236"/>
      <c r="B22" s="308"/>
      <c r="C22" s="315"/>
      <c r="D22" s="238"/>
      <c r="E22" s="368"/>
      <c r="F22" s="369"/>
      <c r="G22" s="308"/>
      <c r="H22" s="84"/>
      <c r="I22" s="43"/>
      <c r="J22" s="403"/>
      <c r="K22" s="43"/>
      <c r="L22" s="43"/>
      <c r="M22" s="127"/>
    </row>
    <row r="23" spans="1:13" ht="14.25">
      <c r="A23" s="236"/>
      <c r="B23" s="308"/>
      <c r="C23" s="315"/>
      <c r="D23" s="238"/>
      <c r="E23" s="368"/>
      <c r="F23" s="369"/>
      <c r="G23" s="308"/>
      <c r="H23" s="84"/>
      <c r="I23" s="43"/>
      <c r="J23" s="403"/>
      <c r="K23" s="43"/>
      <c r="L23" s="43"/>
      <c r="M23" s="127"/>
    </row>
    <row r="24" spans="1:13" ht="14.25">
      <c r="A24" s="236"/>
      <c r="B24" s="308"/>
      <c r="C24" s="315"/>
      <c r="D24" s="238"/>
      <c r="E24" s="368"/>
      <c r="F24" s="369"/>
      <c r="G24" s="308"/>
      <c r="H24" s="84"/>
      <c r="I24" s="43"/>
      <c r="J24" s="403"/>
      <c r="K24" s="43"/>
      <c r="L24" s="43"/>
      <c r="M24" s="127"/>
    </row>
    <row r="25" spans="1:13" ht="14.25">
      <c r="A25" s="236"/>
      <c r="B25" s="308"/>
      <c r="C25" s="315"/>
      <c r="D25" s="238"/>
      <c r="E25" s="368"/>
      <c r="F25" s="369"/>
      <c r="G25" s="308"/>
      <c r="H25" s="84"/>
      <c r="I25" s="43"/>
      <c r="J25" s="403"/>
      <c r="K25" s="43"/>
      <c r="L25" s="43"/>
      <c r="M25" s="127"/>
    </row>
    <row r="26" spans="1:13" ht="14.25">
      <c r="A26" s="236"/>
      <c r="B26" s="308"/>
      <c r="C26" s="315"/>
      <c r="D26" s="238"/>
      <c r="E26" s="368"/>
      <c r="F26" s="369"/>
      <c r="G26" s="308"/>
      <c r="H26" s="84"/>
      <c r="I26" s="43"/>
      <c r="J26" s="403"/>
      <c r="K26" s="43"/>
      <c r="L26" s="43"/>
      <c r="M26" s="127"/>
    </row>
    <row r="27" spans="1:13" ht="14.25">
      <c r="A27" s="236"/>
      <c r="B27" s="308"/>
      <c r="C27" s="315"/>
      <c r="D27" s="238"/>
      <c r="E27" s="368"/>
      <c r="F27" s="369"/>
      <c r="G27" s="308"/>
      <c r="H27" s="84"/>
      <c r="I27" s="43"/>
      <c r="J27" s="403"/>
      <c r="K27" s="43"/>
      <c r="L27" s="43"/>
      <c r="M27" s="127"/>
    </row>
    <row r="28" spans="1:13" ht="14.25">
      <c r="A28" s="236"/>
      <c r="B28" s="308"/>
      <c r="C28" s="315"/>
      <c r="D28" s="238"/>
      <c r="E28" s="368"/>
      <c r="F28" s="369"/>
      <c r="G28" s="308"/>
      <c r="H28" s="84"/>
      <c r="I28" s="43"/>
      <c r="J28" s="403"/>
      <c r="K28" s="43"/>
      <c r="L28" s="43"/>
      <c r="M28" s="127"/>
    </row>
    <row r="29" spans="1:13" ht="14.25">
      <c r="A29" s="236"/>
      <c r="B29" s="308"/>
      <c r="C29" s="315"/>
      <c r="D29" s="238"/>
      <c r="E29" s="368"/>
      <c r="F29" s="369"/>
      <c r="G29" s="308"/>
      <c r="H29" s="84"/>
      <c r="I29" s="43"/>
      <c r="J29" s="403"/>
      <c r="K29" s="43"/>
      <c r="L29" s="43"/>
      <c r="M29" s="127"/>
    </row>
    <row r="30" spans="1:13" ht="14.25">
      <c r="A30" s="236"/>
      <c r="B30" s="308"/>
      <c r="C30" s="315"/>
      <c r="D30" s="238"/>
      <c r="E30" s="368"/>
      <c r="F30" s="369"/>
      <c r="G30" s="308"/>
      <c r="H30" s="84"/>
      <c r="I30" s="43"/>
      <c r="J30" s="403"/>
      <c r="K30" s="43"/>
      <c r="L30" s="43"/>
      <c r="M30" s="127"/>
    </row>
    <row r="31" spans="1:13" ht="14.25">
      <c r="A31" s="236"/>
      <c r="B31" s="308"/>
      <c r="C31" s="315"/>
      <c r="D31" s="238"/>
      <c r="E31" s="368"/>
      <c r="F31" s="369"/>
      <c r="G31" s="308"/>
      <c r="H31" s="84"/>
      <c r="I31" s="43"/>
      <c r="J31" s="403"/>
      <c r="K31" s="43"/>
      <c r="L31" s="43"/>
      <c r="M31" s="127"/>
    </row>
    <row r="32" spans="1:13" ht="14.25">
      <c r="A32" s="236"/>
      <c r="B32" s="308"/>
      <c r="C32" s="315"/>
      <c r="D32" s="238"/>
      <c r="E32" s="368"/>
      <c r="F32" s="369"/>
      <c r="G32" s="308"/>
      <c r="H32" s="84"/>
      <c r="I32" s="43"/>
      <c r="J32" s="403"/>
      <c r="K32" s="43"/>
      <c r="L32" s="43"/>
      <c r="M32" s="127"/>
    </row>
    <row r="33" spans="1:13" ht="14.25">
      <c r="A33" s="236"/>
      <c r="B33" s="308"/>
      <c r="C33" s="315"/>
      <c r="D33" s="238"/>
      <c r="E33" s="368"/>
      <c r="F33" s="369"/>
      <c r="G33" s="308"/>
      <c r="H33" s="84"/>
      <c r="I33" s="43"/>
      <c r="J33" s="403"/>
      <c r="K33" s="43"/>
      <c r="L33" s="43"/>
      <c r="M33" s="127"/>
    </row>
    <row r="34" spans="1:13" ht="14.25">
      <c r="A34" s="236"/>
      <c r="B34" s="308"/>
      <c r="C34" s="315"/>
      <c r="D34" s="238"/>
      <c r="E34" s="368"/>
      <c r="F34" s="369"/>
      <c r="G34" s="308"/>
      <c r="H34" s="84"/>
      <c r="I34" s="43"/>
      <c r="J34" s="403"/>
      <c r="K34" s="43"/>
      <c r="L34" s="43"/>
      <c r="M34" s="127"/>
    </row>
    <row r="35" spans="1:13" ht="14.25">
      <c r="A35" s="236"/>
      <c r="B35" s="308"/>
      <c r="C35" s="315"/>
      <c r="D35" s="238"/>
      <c r="E35" s="368"/>
      <c r="F35" s="369"/>
      <c r="G35" s="308"/>
      <c r="H35" s="84"/>
      <c r="I35" s="43"/>
      <c r="J35" s="403"/>
      <c r="K35" s="43"/>
      <c r="L35" s="43"/>
      <c r="M35" s="127"/>
    </row>
    <row r="36" spans="1:13" ht="14.25">
      <c r="A36" s="236"/>
      <c r="B36" s="308"/>
      <c r="C36" s="315"/>
      <c r="D36" s="238"/>
      <c r="E36" s="368"/>
      <c r="F36" s="369"/>
      <c r="G36" s="308"/>
      <c r="H36" s="84"/>
      <c r="I36" s="43"/>
      <c r="J36" s="403"/>
      <c r="K36" s="43"/>
      <c r="L36" s="43"/>
      <c r="M36" s="127"/>
    </row>
    <row r="37" spans="1:13" ht="14.25">
      <c r="A37" s="236"/>
      <c r="B37" s="308"/>
      <c r="C37" s="315"/>
      <c r="D37" s="238"/>
      <c r="E37" s="368"/>
      <c r="F37" s="369"/>
      <c r="G37" s="308"/>
      <c r="H37" s="84"/>
      <c r="I37" s="43"/>
      <c r="J37" s="403"/>
      <c r="K37" s="43"/>
      <c r="L37" s="43"/>
      <c r="M37" s="127"/>
    </row>
    <row r="38" spans="1:13" ht="14.25">
      <c r="A38" s="236"/>
      <c r="B38" s="308"/>
      <c r="C38" s="315"/>
      <c r="D38" s="238"/>
      <c r="E38" s="368"/>
      <c r="F38" s="369"/>
      <c r="G38" s="308"/>
      <c r="H38" s="84"/>
      <c r="I38" s="43"/>
      <c r="J38" s="403"/>
      <c r="K38" s="43"/>
      <c r="L38" s="43"/>
      <c r="M38" s="127"/>
    </row>
    <row r="39" spans="1:13" ht="14.25">
      <c r="A39" s="236"/>
      <c r="B39" s="308"/>
      <c r="C39" s="315"/>
      <c r="D39" s="238"/>
      <c r="E39" s="368"/>
      <c r="F39" s="369"/>
      <c r="G39" s="308"/>
      <c r="H39" s="84"/>
      <c r="I39" s="43"/>
      <c r="J39" s="403"/>
      <c r="K39" s="43"/>
      <c r="L39" s="43"/>
      <c r="M39" s="127"/>
    </row>
    <row r="40" spans="1:13" ht="14.25">
      <c r="A40" s="236"/>
      <c r="B40" s="308"/>
      <c r="C40" s="315"/>
      <c r="D40" s="238"/>
      <c r="E40" s="368"/>
      <c r="F40" s="369"/>
      <c r="G40" s="308"/>
      <c r="H40" s="84"/>
      <c r="I40" s="43"/>
      <c r="J40" s="403"/>
      <c r="K40" s="43"/>
      <c r="L40" s="43"/>
      <c r="M40" s="127"/>
    </row>
    <row r="41" spans="1:13" ht="14.25">
      <c r="A41" s="236"/>
      <c r="B41" s="308"/>
      <c r="C41" s="315"/>
      <c r="D41" s="238"/>
      <c r="E41" s="368"/>
      <c r="F41" s="369"/>
      <c r="G41" s="308"/>
      <c r="H41" s="84"/>
      <c r="I41" s="43"/>
      <c r="J41" s="403"/>
      <c r="K41" s="43"/>
      <c r="L41" s="43"/>
      <c r="M41" s="127"/>
    </row>
    <row r="42" spans="1:13" ht="14.25">
      <c r="A42" s="236"/>
      <c r="B42" s="308"/>
      <c r="C42" s="315"/>
      <c r="D42" s="238"/>
      <c r="E42" s="368"/>
      <c r="F42" s="369"/>
      <c r="G42" s="308"/>
      <c r="H42" s="84"/>
      <c r="I42" s="43"/>
      <c r="J42" s="403"/>
      <c r="K42" s="43"/>
      <c r="L42" s="43"/>
      <c r="M42" s="127"/>
    </row>
    <row r="43" spans="1:13" ht="14.25">
      <c r="A43" s="236"/>
      <c r="B43" s="308"/>
      <c r="C43" s="315"/>
      <c r="D43" s="238"/>
      <c r="E43" s="368"/>
      <c r="F43" s="369"/>
      <c r="G43" s="308"/>
      <c r="H43" s="84"/>
      <c r="I43" s="43"/>
      <c r="J43" s="403"/>
      <c r="K43" s="43"/>
      <c r="L43" s="43"/>
      <c r="M43" s="127"/>
    </row>
    <row r="44" spans="1:13" ht="14.25">
      <c r="A44" s="236"/>
      <c r="B44" s="308"/>
      <c r="C44" s="315"/>
      <c r="D44" s="238"/>
      <c r="E44" s="368"/>
      <c r="F44" s="369"/>
      <c r="G44" s="308"/>
      <c r="H44" s="84"/>
      <c r="I44" s="43"/>
      <c r="J44" s="403"/>
      <c r="K44" s="43"/>
      <c r="L44" s="43"/>
      <c r="M44" s="127"/>
    </row>
    <row r="45" spans="1:13" ht="14.25">
      <c r="A45" s="236"/>
      <c r="B45" s="308"/>
      <c r="C45" s="315"/>
      <c r="D45" s="238"/>
      <c r="E45" s="368"/>
      <c r="F45" s="369"/>
      <c r="G45" s="308"/>
      <c r="H45" s="84"/>
      <c r="I45" s="43"/>
      <c r="J45" s="403"/>
      <c r="K45" s="43"/>
      <c r="L45" s="43"/>
      <c r="M45" s="127"/>
    </row>
    <row r="46" spans="1:13" ht="14.25">
      <c r="A46" s="236"/>
      <c r="B46" s="308"/>
      <c r="C46" s="315"/>
      <c r="D46" s="238"/>
      <c r="E46" s="368"/>
      <c r="F46" s="369"/>
      <c r="G46" s="308"/>
      <c r="H46" s="84"/>
      <c r="I46" s="43"/>
      <c r="J46" s="403"/>
      <c r="K46" s="43"/>
      <c r="L46" s="43"/>
      <c r="M46" s="127"/>
    </row>
    <row r="47" spans="1:13" ht="14.25">
      <c r="A47" s="236"/>
      <c r="B47" s="308"/>
      <c r="C47" s="315"/>
      <c r="D47" s="238"/>
      <c r="E47" s="368"/>
      <c r="F47" s="369"/>
      <c r="G47" s="308"/>
      <c r="H47" s="84"/>
      <c r="I47" s="43"/>
      <c r="J47" s="403"/>
      <c r="K47" s="43"/>
      <c r="L47" s="43"/>
      <c r="M47" s="127"/>
    </row>
    <row r="48" spans="1:13" ht="14.25">
      <c r="A48" s="236"/>
      <c r="B48" s="308"/>
      <c r="C48" s="315"/>
      <c r="D48" s="238"/>
      <c r="E48" s="368"/>
      <c r="F48" s="369"/>
      <c r="G48" s="308"/>
      <c r="H48" s="84"/>
      <c r="I48" s="43"/>
      <c r="J48" s="403"/>
      <c r="K48" s="43"/>
      <c r="L48" s="43"/>
      <c r="M48" s="127"/>
    </row>
    <row r="49" spans="1:13" ht="14.25">
      <c r="A49" s="236"/>
      <c r="B49" s="308"/>
      <c r="C49" s="315"/>
      <c r="D49" s="238"/>
      <c r="E49" s="368"/>
      <c r="F49" s="369"/>
      <c r="G49" s="308"/>
      <c r="H49" s="84"/>
      <c r="I49" s="43"/>
      <c r="J49" s="403"/>
      <c r="K49" s="43"/>
      <c r="L49" s="43"/>
      <c r="M49" s="127"/>
    </row>
    <row r="50" spans="1:13" ht="14.25">
      <c r="A50" s="236"/>
      <c r="B50" s="308"/>
      <c r="C50" s="315"/>
      <c r="D50" s="238"/>
      <c r="E50" s="368"/>
      <c r="F50" s="369"/>
      <c r="G50" s="308"/>
      <c r="H50" s="84"/>
      <c r="I50" s="43"/>
      <c r="J50" s="403"/>
      <c r="K50" s="43"/>
      <c r="L50" s="43"/>
      <c r="M50" s="127"/>
    </row>
    <row r="51" spans="1:13" ht="14.25">
      <c r="A51" s="236"/>
      <c r="B51" s="308"/>
      <c r="C51" s="315"/>
      <c r="D51" s="238"/>
      <c r="E51" s="368"/>
      <c r="F51" s="369"/>
      <c r="G51" s="308"/>
      <c r="H51" s="84"/>
      <c r="I51" s="43"/>
      <c r="J51" s="403"/>
      <c r="K51" s="43"/>
      <c r="L51" s="43"/>
      <c r="M51" s="127"/>
    </row>
    <row r="52" spans="1:13" ht="14.25">
      <c r="A52" s="236"/>
      <c r="B52" s="308"/>
      <c r="C52" s="315"/>
      <c r="D52" s="238"/>
      <c r="E52" s="368"/>
      <c r="F52" s="369"/>
      <c r="G52" s="308"/>
      <c r="H52" s="84"/>
      <c r="I52" s="43"/>
      <c r="J52" s="403"/>
      <c r="K52" s="43"/>
      <c r="L52" s="43"/>
      <c r="M52" s="127"/>
    </row>
    <row r="53" spans="1:13" ht="14.25">
      <c r="A53" s="236"/>
      <c r="B53" s="308"/>
      <c r="C53" s="315"/>
      <c r="D53" s="238"/>
      <c r="E53" s="368"/>
      <c r="F53" s="369"/>
      <c r="G53" s="308"/>
      <c r="H53" s="84"/>
      <c r="I53" s="43"/>
      <c r="J53" s="403"/>
      <c r="K53" s="43"/>
      <c r="L53" s="43"/>
      <c r="M53" s="127"/>
    </row>
    <row r="54" spans="1:13" ht="14.25">
      <c r="A54" s="236"/>
      <c r="B54" s="308"/>
      <c r="C54" s="315"/>
      <c r="D54" s="238"/>
      <c r="E54" s="368"/>
      <c r="F54" s="369"/>
      <c r="G54" s="308"/>
      <c r="H54" s="84"/>
      <c r="I54" s="43"/>
      <c r="J54" s="403"/>
      <c r="K54" s="43"/>
      <c r="L54" s="43"/>
      <c r="M54" s="127"/>
    </row>
    <row r="55" spans="1:13" ht="14.25">
      <c r="A55" s="236"/>
      <c r="B55" s="308"/>
      <c r="C55" s="315"/>
      <c r="D55" s="238"/>
      <c r="E55" s="368"/>
      <c r="F55" s="369"/>
      <c r="G55" s="308"/>
      <c r="H55" s="84"/>
      <c r="I55" s="43"/>
      <c r="J55" s="403"/>
      <c r="K55" s="43"/>
      <c r="L55" s="43"/>
      <c r="M55" s="127"/>
    </row>
    <row r="56" spans="1:13" ht="14.25">
      <c r="A56" s="236"/>
      <c r="B56" s="308"/>
      <c r="C56" s="315"/>
      <c r="D56" s="238"/>
      <c r="E56" s="368"/>
      <c r="F56" s="369"/>
      <c r="G56" s="308"/>
      <c r="H56" s="84"/>
      <c r="I56" s="43"/>
      <c r="J56" s="403"/>
      <c r="K56" s="43"/>
      <c r="L56" s="43"/>
      <c r="M56" s="127"/>
    </row>
    <row r="57" spans="1:13" ht="14.25">
      <c r="A57" s="236"/>
      <c r="B57" s="308"/>
      <c r="C57" s="315"/>
      <c r="D57" s="238"/>
      <c r="E57" s="368"/>
      <c r="F57" s="369"/>
      <c r="G57" s="308"/>
      <c r="H57" s="84"/>
      <c r="I57" s="43"/>
      <c r="J57" s="403"/>
      <c r="K57" s="43"/>
      <c r="L57" s="43"/>
      <c r="M57" s="127"/>
    </row>
    <row r="58" spans="1:13" ht="14.25">
      <c r="A58" s="194"/>
      <c r="B58" s="194"/>
      <c r="C58" s="43"/>
      <c r="D58" s="127"/>
      <c r="E58" s="340"/>
      <c r="F58" s="194"/>
      <c r="G58" s="194"/>
      <c r="H58" s="84"/>
      <c r="I58" s="43"/>
      <c r="J58" s="403"/>
      <c r="K58" s="43"/>
      <c r="L58" s="43"/>
      <c r="M58" s="127"/>
    </row>
    <row r="59" spans="1:13" ht="14.25">
      <c r="A59" s="194"/>
      <c r="B59" s="194"/>
      <c r="C59" s="43"/>
      <c r="D59" s="127"/>
      <c r="E59" s="340"/>
      <c r="F59" s="194"/>
      <c r="G59" s="194"/>
      <c r="H59" s="84"/>
      <c r="I59" s="43"/>
      <c r="J59" s="403"/>
      <c r="K59" s="43"/>
      <c r="L59" s="43"/>
      <c r="M59" s="127"/>
    </row>
    <row r="60" spans="1:13" ht="14.25">
      <c r="A60" s="196"/>
      <c r="B60" s="196"/>
      <c r="C60" s="196"/>
      <c r="D60" s="196"/>
      <c r="E60" s="344"/>
      <c r="F60" s="196"/>
      <c r="G60" s="199" t="s">
        <v>8</v>
      </c>
      <c r="H60" s="370">
        <f>SUM(H2:H59)</f>
        <v>50000</v>
      </c>
      <c r="I60" s="229">
        <f>SUM(I2:I59)</f>
        <v>30000</v>
      </c>
      <c r="J60" s="401"/>
      <c r="K60" s="200">
        <f>SUM(K2:K59)</f>
        <v>50000</v>
      </c>
      <c r="L60" s="200">
        <f>SUM(L2:L59)</f>
        <v>15000</v>
      </c>
      <c r="M60" s="201">
        <f>SUM(M2:M59)</f>
        <v>4</v>
      </c>
    </row>
    <row r="61" ht="15" thickBot="1"/>
    <row r="62" spans="7:8" ht="15" thickBot="1">
      <c r="G62" s="346" t="s">
        <v>62</v>
      </c>
      <c r="H62" s="371">
        <f>H60+I60</f>
        <v>80000</v>
      </c>
    </row>
  </sheetData>
  <sheetProtection/>
  <printOption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dimension ref="A1:M25"/>
  <sheetViews>
    <sheetView zoomScale="94" zoomScaleNormal="94" zoomScalePageLayoutView="0" workbookViewId="0" topLeftCell="A1">
      <pane ySplit="1" topLeftCell="A2" activePane="bottomLeft" state="frozen"/>
      <selection pane="topLeft" activeCell="A1" sqref="A1"/>
      <selection pane="bottomLeft" activeCell="B13" sqref="B13"/>
    </sheetView>
  </sheetViews>
  <sheetFormatPr defaultColWidth="9.140625" defaultRowHeight="15"/>
  <cols>
    <col min="1" max="1" width="32.8515625" style="143" customWidth="1"/>
    <col min="2" max="2" width="32.140625" style="143" customWidth="1"/>
    <col min="3" max="3" width="11.7109375" style="203" bestFit="1" customWidth="1"/>
    <col min="4" max="4" width="8.57421875" style="204" customWidth="1"/>
    <col min="5" max="5" width="11.7109375" style="203" bestFit="1" customWidth="1"/>
    <col min="6" max="6" width="10.140625" style="143" bestFit="1" customWidth="1"/>
    <col min="7" max="7" width="34.421875" style="143" customWidth="1"/>
    <col min="8" max="8" width="12.00390625" style="143" customWidth="1"/>
    <col min="9" max="9" width="11.421875" style="203" bestFit="1" customWidth="1"/>
    <col min="10" max="10" width="1.421875" style="402" customWidth="1"/>
    <col min="11" max="11" width="9.140625" style="203" bestFit="1" customWidth="1"/>
    <col min="12" max="12" width="8.57421875" style="203" bestFit="1" customWidth="1"/>
    <col min="13" max="13" width="6.421875" style="204" bestFit="1" customWidth="1"/>
    <col min="14" max="16384" width="8.8515625" style="143" customWidth="1"/>
  </cols>
  <sheetData>
    <row r="1" spans="1:13" s="204" customFormat="1" ht="42.75">
      <c r="A1" s="336" t="s">
        <v>10</v>
      </c>
      <c r="B1" s="336" t="s">
        <v>11</v>
      </c>
      <c r="C1" s="337" t="s">
        <v>54</v>
      </c>
      <c r="D1" s="336" t="s">
        <v>12</v>
      </c>
      <c r="E1" s="337" t="s">
        <v>13</v>
      </c>
      <c r="F1" s="336" t="s">
        <v>14</v>
      </c>
      <c r="G1" s="336" t="s">
        <v>15</v>
      </c>
      <c r="H1" s="337" t="s">
        <v>55</v>
      </c>
      <c r="I1" s="337" t="s">
        <v>48</v>
      </c>
      <c r="J1" s="398"/>
      <c r="K1" s="192" t="s">
        <v>57</v>
      </c>
      <c r="L1" s="192" t="s">
        <v>56</v>
      </c>
      <c r="M1" s="193" t="s">
        <v>58</v>
      </c>
    </row>
    <row r="2" spans="1:13" ht="14.25">
      <c r="A2" s="308"/>
      <c r="B2" s="194"/>
      <c r="C2" s="43"/>
      <c r="D2" s="127"/>
      <c r="E2" s="43"/>
      <c r="F2" s="365"/>
      <c r="G2" s="331"/>
      <c r="H2" s="194"/>
      <c r="I2" s="366"/>
      <c r="J2" s="403"/>
      <c r="K2" s="43"/>
      <c r="L2" s="43"/>
      <c r="M2" s="127"/>
    </row>
    <row r="3" spans="1:13" ht="14.25">
      <c r="A3" s="317" t="s">
        <v>580</v>
      </c>
      <c r="B3" s="331" t="s">
        <v>581</v>
      </c>
      <c r="C3" s="43">
        <v>10000</v>
      </c>
      <c r="D3" s="127"/>
      <c r="E3" s="43"/>
      <c r="F3" s="324"/>
      <c r="G3" s="331"/>
      <c r="H3" s="366"/>
      <c r="I3" s="43"/>
      <c r="J3" s="403"/>
      <c r="K3" s="43"/>
      <c r="L3" s="43"/>
      <c r="M3" s="127"/>
    </row>
    <row r="4" spans="1:13" ht="14.25">
      <c r="A4" s="194"/>
      <c r="B4" s="331"/>
      <c r="C4" s="43"/>
      <c r="D4" s="127"/>
      <c r="E4" s="43"/>
      <c r="F4" s="324"/>
      <c r="G4" s="331"/>
      <c r="H4" s="194"/>
      <c r="I4" s="43"/>
      <c r="J4" s="403"/>
      <c r="K4" s="43"/>
      <c r="L4" s="43"/>
      <c r="M4" s="127"/>
    </row>
    <row r="5" spans="1:13" ht="14.25">
      <c r="A5" s="194"/>
      <c r="B5" s="331"/>
      <c r="C5" s="43"/>
      <c r="D5" s="127"/>
      <c r="E5" s="43"/>
      <c r="F5" s="324"/>
      <c r="G5" s="331"/>
      <c r="H5" s="194"/>
      <c r="I5" s="43"/>
      <c r="J5" s="403"/>
      <c r="K5" s="43"/>
      <c r="L5" s="43"/>
      <c r="M5" s="127"/>
    </row>
    <row r="6" spans="1:13" ht="14.25">
      <c r="A6" s="194"/>
      <c r="B6" s="331"/>
      <c r="C6" s="43"/>
      <c r="D6" s="127"/>
      <c r="E6" s="43"/>
      <c r="F6" s="324"/>
      <c r="G6" s="331"/>
      <c r="H6" s="194"/>
      <c r="I6" s="43"/>
      <c r="J6" s="403"/>
      <c r="K6" s="43"/>
      <c r="L6" s="43"/>
      <c r="M6" s="127"/>
    </row>
    <row r="7" spans="1:13" ht="14.25">
      <c r="A7" s="194"/>
      <c r="B7" s="331"/>
      <c r="C7" s="43"/>
      <c r="D7" s="127"/>
      <c r="E7" s="43"/>
      <c r="F7" s="324"/>
      <c r="G7" s="331"/>
      <c r="H7" s="84"/>
      <c r="I7" s="43"/>
      <c r="J7" s="403"/>
      <c r="K7" s="43"/>
      <c r="L7" s="43"/>
      <c r="M7" s="127"/>
    </row>
    <row r="8" spans="1:13" ht="14.25">
      <c r="A8" s="194"/>
      <c r="B8" s="331"/>
      <c r="C8" s="43"/>
      <c r="D8" s="127"/>
      <c r="E8" s="43"/>
      <c r="F8" s="324"/>
      <c r="G8" s="331"/>
      <c r="H8" s="84"/>
      <c r="I8" s="43"/>
      <c r="J8" s="403"/>
      <c r="K8" s="43"/>
      <c r="L8" s="43"/>
      <c r="M8" s="127"/>
    </row>
    <row r="9" spans="1:13" ht="14.25">
      <c r="A9" s="194"/>
      <c r="B9" s="331"/>
      <c r="C9" s="43"/>
      <c r="D9" s="127"/>
      <c r="E9" s="43"/>
      <c r="F9" s="324"/>
      <c r="G9" s="331"/>
      <c r="H9" s="194"/>
      <c r="I9" s="43"/>
      <c r="J9" s="403"/>
      <c r="K9" s="43"/>
      <c r="L9" s="43"/>
      <c r="M9" s="127"/>
    </row>
    <row r="10" spans="1:13" ht="14.25">
      <c r="A10" s="194"/>
      <c r="B10" s="331"/>
      <c r="C10" s="43"/>
      <c r="D10" s="127"/>
      <c r="E10" s="43"/>
      <c r="F10" s="324"/>
      <c r="G10" s="331"/>
      <c r="H10" s="84"/>
      <c r="I10" s="43"/>
      <c r="J10" s="403"/>
      <c r="K10" s="43"/>
      <c r="L10" s="43"/>
      <c r="M10" s="127"/>
    </row>
    <row r="11" spans="1:13" ht="14.25">
      <c r="A11" s="194"/>
      <c r="B11" s="331"/>
      <c r="C11" s="43"/>
      <c r="D11" s="127"/>
      <c r="E11" s="43"/>
      <c r="F11" s="324"/>
      <c r="G11" s="331"/>
      <c r="H11" s="84"/>
      <c r="I11" s="43"/>
      <c r="J11" s="403"/>
      <c r="K11" s="43"/>
      <c r="L11" s="43"/>
      <c r="M11" s="127"/>
    </row>
    <row r="12" spans="1:13" ht="14.25">
      <c r="A12" s="194"/>
      <c r="B12" s="194"/>
      <c r="C12" s="43"/>
      <c r="D12" s="127"/>
      <c r="E12" s="43"/>
      <c r="F12" s="324"/>
      <c r="G12" s="308"/>
      <c r="H12" s="84"/>
      <c r="I12" s="43"/>
      <c r="J12" s="403"/>
      <c r="K12" s="43"/>
      <c r="L12" s="43"/>
      <c r="M12" s="127"/>
    </row>
    <row r="13" spans="1:13" ht="14.25">
      <c r="A13" s="194"/>
      <c r="B13" s="194"/>
      <c r="C13" s="43"/>
      <c r="D13" s="127"/>
      <c r="E13" s="43"/>
      <c r="F13" s="324"/>
      <c r="G13" s="194"/>
      <c r="H13" s="84"/>
      <c r="I13" s="43"/>
      <c r="J13" s="403"/>
      <c r="K13" s="43"/>
      <c r="L13" s="43"/>
      <c r="M13" s="127"/>
    </row>
    <row r="14" spans="1:13" ht="14.25">
      <c r="A14" s="194"/>
      <c r="B14" s="194"/>
      <c r="C14" s="43"/>
      <c r="D14" s="127"/>
      <c r="E14" s="43"/>
      <c r="F14" s="324"/>
      <c r="G14" s="194"/>
      <c r="H14" s="84"/>
      <c r="I14" s="43"/>
      <c r="J14" s="403"/>
      <c r="K14" s="43"/>
      <c r="L14" s="43"/>
      <c r="M14" s="127"/>
    </row>
    <row r="15" spans="1:13" ht="14.25">
      <c r="A15" s="194"/>
      <c r="B15" s="194"/>
      <c r="C15" s="43"/>
      <c r="D15" s="127"/>
      <c r="E15" s="43"/>
      <c r="F15" s="324"/>
      <c r="G15" s="194"/>
      <c r="H15" s="84"/>
      <c r="I15" s="43"/>
      <c r="J15" s="403"/>
      <c r="K15" s="43"/>
      <c r="L15" s="43"/>
      <c r="M15" s="127"/>
    </row>
    <row r="16" spans="1:13" ht="14.25">
      <c r="A16" s="194"/>
      <c r="B16" s="194"/>
      <c r="C16" s="43"/>
      <c r="D16" s="127"/>
      <c r="E16" s="43"/>
      <c r="F16" s="324"/>
      <c r="G16" s="194"/>
      <c r="H16" s="84"/>
      <c r="I16" s="43"/>
      <c r="J16" s="403"/>
      <c r="K16" s="43"/>
      <c r="L16" s="43"/>
      <c r="M16" s="127"/>
    </row>
    <row r="17" spans="1:13" ht="14.25">
      <c r="A17" s="194"/>
      <c r="B17" s="194"/>
      <c r="C17" s="43"/>
      <c r="D17" s="127"/>
      <c r="E17" s="43"/>
      <c r="F17" s="324"/>
      <c r="G17" s="194"/>
      <c r="H17" s="84"/>
      <c r="I17" s="43"/>
      <c r="J17" s="403"/>
      <c r="K17" s="43"/>
      <c r="L17" s="43"/>
      <c r="M17" s="127"/>
    </row>
    <row r="18" spans="1:13" ht="14.25">
      <c r="A18" s="194"/>
      <c r="B18" s="194"/>
      <c r="C18" s="43"/>
      <c r="D18" s="127"/>
      <c r="E18" s="43"/>
      <c r="F18" s="324"/>
      <c r="G18" s="194"/>
      <c r="H18" s="84"/>
      <c r="I18" s="43"/>
      <c r="J18" s="403"/>
      <c r="K18" s="43"/>
      <c r="L18" s="43"/>
      <c r="M18" s="127"/>
    </row>
    <row r="19" spans="1:13" ht="14.25">
      <c r="A19" s="194"/>
      <c r="B19" s="194"/>
      <c r="C19" s="43"/>
      <c r="D19" s="127"/>
      <c r="E19" s="43"/>
      <c r="F19" s="194"/>
      <c r="G19" s="194"/>
      <c r="H19" s="84"/>
      <c r="I19" s="43"/>
      <c r="J19" s="403"/>
      <c r="K19" s="43"/>
      <c r="L19" s="43"/>
      <c r="M19" s="127"/>
    </row>
    <row r="20" spans="1:13" ht="14.25">
      <c r="A20" s="194"/>
      <c r="B20" s="194"/>
      <c r="C20" s="43"/>
      <c r="D20" s="127"/>
      <c r="E20" s="43"/>
      <c r="F20" s="194"/>
      <c r="G20" s="194"/>
      <c r="H20" s="84"/>
      <c r="I20" s="43"/>
      <c r="J20" s="403"/>
      <c r="K20" s="43"/>
      <c r="L20" s="43"/>
      <c r="M20" s="127"/>
    </row>
    <row r="21" spans="1:13" ht="14.25">
      <c r="A21" s="194"/>
      <c r="B21" s="194"/>
      <c r="C21" s="43"/>
      <c r="D21" s="127"/>
      <c r="E21" s="43"/>
      <c r="F21" s="194"/>
      <c r="G21" s="194"/>
      <c r="H21" s="84"/>
      <c r="I21" s="43"/>
      <c r="J21" s="403"/>
      <c r="K21" s="43"/>
      <c r="L21" s="43"/>
      <c r="M21" s="127"/>
    </row>
    <row r="22" spans="1:13" ht="14.25">
      <c r="A22" s="194"/>
      <c r="B22" s="194"/>
      <c r="C22" s="43"/>
      <c r="D22" s="127"/>
      <c r="E22" s="43"/>
      <c r="F22" s="194"/>
      <c r="G22" s="194"/>
      <c r="H22" s="84"/>
      <c r="I22" s="43"/>
      <c r="J22" s="403"/>
      <c r="K22" s="43"/>
      <c r="L22" s="43"/>
      <c r="M22" s="127"/>
    </row>
    <row r="23" spans="1:13" ht="14.25">
      <c r="A23" s="196"/>
      <c r="B23" s="196"/>
      <c r="C23" s="343"/>
      <c r="D23" s="197"/>
      <c r="E23" s="343"/>
      <c r="F23" s="196"/>
      <c r="G23" s="199" t="s">
        <v>8</v>
      </c>
      <c r="H23" s="229">
        <f>SUM(H2:H22)</f>
        <v>0</v>
      </c>
      <c r="I23" s="200">
        <f>SUM(I2:I22)</f>
        <v>0</v>
      </c>
      <c r="J23" s="401"/>
      <c r="K23" s="200">
        <f>SUM(K2:K22)</f>
        <v>0</v>
      </c>
      <c r="L23" s="200">
        <f>SUM(L2:L22)</f>
        <v>0</v>
      </c>
      <c r="M23" s="201">
        <f>SUM(M2:M22)</f>
        <v>0</v>
      </c>
    </row>
    <row r="24" ht="15" thickBot="1"/>
    <row r="25" spans="7:8" ht="15" thickBot="1">
      <c r="G25" s="346" t="s">
        <v>63</v>
      </c>
      <c r="H25" s="347">
        <f>H23+I23</f>
        <v>0</v>
      </c>
    </row>
  </sheetData>
  <sheetProtection/>
  <printOption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dimension ref="A1:L23"/>
  <sheetViews>
    <sheetView zoomScale="86" zoomScaleNormal="86" zoomScalePageLayoutView="0" workbookViewId="0" topLeftCell="A1">
      <pane ySplit="1" topLeftCell="A2" activePane="bottomLeft" state="frozen"/>
      <selection pane="topLeft" activeCell="A1" sqref="A1"/>
      <selection pane="bottomLeft" activeCell="A9" sqref="A9"/>
    </sheetView>
  </sheetViews>
  <sheetFormatPr defaultColWidth="9.140625" defaultRowHeight="15"/>
  <cols>
    <col min="1" max="1" width="49.7109375" style="143" customWidth="1"/>
    <col min="2" max="2" width="26.7109375" style="143" customWidth="1"/>
    <col min="3" max="3" width="11.00390625" style="203" bestFit="1" customWidth="1"/>
    <col min="4" max="4" width="9.57421875" style="204" customWidth="1"/>
    <col min="5" max="5" width="11.00390625" style="345" bestFit="1" customWidth="1"/>
    <col min="6" max="6" width="13.57421875" style="204" customWidth="1"/>
    <col min="7" max="7" width="31.140625" style="143" customWidth="1"/>
    <col min="8" max="8" width="12.140625" style="143" bestFit="1" customWidth="1"/>
    <col min="9" max="9" width="11.28125" style="143" bestFit="1" customWidth="1"/>
    <col min="10" max="10" width="1.421875" style="402" customWidth="1"/>
    <col min="11" max="11" width="11.28125" style="203" bestFit="1" customWidth="1"/>
    <col min="12" max="12" width="6.421875" style="204" bestFit="1" customWidth="1"/>
    <col min="13" max="16384" width="8.8515625" style="143" customWidth="1"/>
  </cols>
  <sheetData>
    <row r="1" spans="1:12" s="204" customFormat="1" ht="45.75" customHeight="1">
      <c r="A1" s="336" t="s">
        <v>10</v>
      </c>
      <c r="B1" s="336" t="s">
        <v>11</v>
      </c>
      <c r="C1" s="337" t="s">
        <v>54</v>
      </c>
      <c r="D1" s="336" t="s">
        <v>12</v>
      </c>
      <c r="E1" s="338" t="s">
        <v>13</v>
      </c>
      <c r="F1" s="336" t="s">
        <v>14</v>
      </c>
      <c r="G1" s="336" t="s">
        <v>15</v>
      </c>
      <c r="H1" s="337" t="s">
        <v>49</v>
      </c>
      <c r="I1" s="337" t="s">
        <v>50</v>
      </c>
      <c r="J1" s="398"/>
      <c r="K1" s="192" t="s">
        <v>57</v>
      </c>
      <c r="L1" s="193" t="s">
        <v>58</v>
      </c>
    </row>
    <row r="2" spans="1:12" ht="14.25">
      <c r="A2" s="308"/>
      <c r="B2" s="308"/>
      <c r="C2" s="309"/>
      <c r="D2" s="339"/>
      <c r="E2" s="234"/>
      <c r="F2" s="324"/>
      <c r="G2" s="331"/>
      <c r="H2" s="234"/>
      <c r="I2" s="43"/>
      <c r="J2" s="399"/>
      <c r="K2" s="234"/>
      <c r="L2" s="127"/>
    </row>
    <row r="3" spans="1:12" ht="14.25">
      <c r="A3" s="194" t="s">
        <v>222</v>
      </c>
      <c r="B3" s="331" t="s">
        <v>141</v>
      </c>
      <c r="C3" s="234">
        <v>3952.05</v>
      </c>
      <c r="D3" s="127" t="s">
        <v>101</v>
      </c>
      <c r="E3" s="453">
        <v>3952.05</v>
      </c>
      <c r="F3" s="324">
        <v>45303</v>
      </c>
      <c r="G3" s="331"/>
      <c r="H3" s="234">
        <v>3952.05</v>
      </c>
      <c r="I3" s="194"/>
      <c r="J3" s="403"/>
      <c r="K3" s="234">
        <v>3952.05</v>
      </c>
      <c r="L3" s="127">
        <v>1</v>
      </c>
    </row>
    <row r="4" spans="1:12" ht="42.75">
      <c r="A4" s="194" t="s">
        <v>259</v>
      </c>
      <c r="B4" s="331" t="s">
        <v>260</v>
      </c>
      <c r="C4" s="43">
        <v>30000</v>
      </c>
      <c r="D4" s="127" t="s">
        <v>101</v>
      </c>
      <c r="E4" s="340">
        <v>30000</v>
      </c>
      <c r="F4" s="324">
        <v>45314</v>
      </c>
      <c r="G4" s="331" t="s">
        <v>261</v>
      </c>
      <c r="H4" s="43">
        <v>30000</v>
      </c>
      <c r="I4" s="194"/>
      <c r="J4" s="403"/>
      <c r="K4" s="43">
        <v>30000</v>
      </c>
      <c r="L4" s="127">
        <v>1</v>
      </c>
    </row>
    <row r="5" spans="1:12" ht="28.5">
      <c r="A5" s="194" t="s">
        <v>342</v>
      </c>
      <c r="B5" s="331" t="s">
        <v>373</v>
      </c>
      <c r="C5" s="43">
        <v>4368</v>
      </c>
      <c r="D5" s="127" t="s">
        <v>101</v>
      </c>
      <c r="E5" s="340">
        <v>4368</v>
      </c>
      <c r="F5" s="324">
        <v>45344</v>
      </c>
      <c r="G5" s="331"/>
      <c r="H5" s="43">
        <v>4368</v>
      </c>
      <c r="I5" s="194"/>
      <c r="J5" s="403"/>
      <c r="K5" s="43">
        <v>4368</v>
      </c>
      <c r="L5" s="127">
        <v>1</v>
      </c>
    </row>
    <row r="6" spans="1:12" ht="28.5">
      <c r="A6" s="194" t="s">
        <v>152</v>
      </c>
      <c r="B6" s="331" t="s">
        <v>547</v>
      </c>
      <c r="C6" s="43">
        <v>50000</v>
      </c>
      <c r="D6" s="127"/>
      <c r="E6" s="340"/>
      <c r="F6" s="341"/>
      <c r="G6" s="331"/>
      <c r="H6" s="43"/>
      <c r="I6" s="194"/>
      <c r="J6" s="403"/>
      <c r="K6" s="43"/>
      <c r="L6" s="127"/>
    </row>
    <row r="7" spans="1:12" ht="14.25">
      <c r="A7" s="194" t="s">
        <v>152</v>
      </c>
      <c r="B7" s="331" t="s">
        <v>548</v>
      </c>
      <c r="C7" s="43">
        <v>100000</v>
      </c>
      <c r="D7" s="127"/>
      <c r="E7" s="340"/>
      <c r="F7" s="324"/>
      <c r="G7" s="331"/>
      <c r="H7" s="43"/>
      <c r="I7" s="194"/>
      <c r="J7" s="403"/>
      <c r="K7" s="43"/>
      <c r="L7" s="127"/>
    </row>
    <row r="8" spans="1:12" ht="28.5">
      <c r="A8" s="331" t="s">
        <v>227</v>
      </c>
      <c r="B8" s="331" t="s">
        <v>549</v>
      </c>
      <c r="C8" s="43">
        <v>25000</v>
      </c>
      <c r="D8" s="127"/>
      <c r="E8" s="340"/>
      <c r="F8" s="324"/>
      <c r="G8" s="331"/>
      <c r="H8" s="43"/>
      <c r="I8" s="194"/>
      <c r="J8" s="403"/>
      <c r="K8" s="43"/>
      <c r="L8" s="127"/>
    </row>
    <row r="9" spans="1:12" ht="14.25">
      <c r="A9" s="194"/>
      <c r="B9" s="331"/>
      <c r="C9" s="43"/>
      <c r="D9" s="127"/>
      <c r="E9" s="340"/>
      <c r="F9" s="324"/>
      <c r="G9" s="331"/>
      <c r="H9" s="43"/>
      <c r="I9" s="194"/>
      <c r="J9" s="403"/>
      <c r="K9" s="43"/>
      <c r="L9" s="127"/>
    </row>
    <row r="10" spans="1:12" ht="14.25">
      <c r="A10" s="342"/>
      <c r="B10" s="331"/>
      <c r="C10" s="43"/>
      <c r="D10" s="127"/>
      <c r="E10" s="340"/>
      <c r="F10" s="324"/>
      <c r="G10" s="331"/>
      <c r="H10" s="43"/>
      <c r="I10" s="71"/>
      <c r="J10" s="403"/>
      <c r="K10" s="43"/>
      <c r="L10" s="127"/>
    </row>
    <row r="11" spans="1:12" ht="14.25">
      <c r="A11" s="326"/>
      <c r="B11" s="331"/>
      <c r="C11" s="43"/>
      <c r="D11" s="127"/>
      <c r="E11" s="340"/>
      <c r="F11" s="324"/>
      <c r="G11" s="331"/>
      <c r="H11" s="43"/>
      <c r="I11" s="71"/>
      <c r="J11" s="403"/>
      <c r="K11" s="43"/>
      <c r="L11" s="127"/>
    </row>
    <row r="12" spans="1:12" ht="14.25">
      <c r="A12" s="326"/>
      <c r="B12" s="331"/>
      <c r="C12" s="43"/>
      <c r="D12" s="127"/>
      <c r="E12" s="340"/>
      <c r="F12" s="324"/>
      <c r="G12" s="331"/>
      <c r="H12" s="43"/>
      <c r="I12" s="71"/>
      <c r="J12" s="403"/>
      <c r="K12" s="43"/>
      <c r="L12" s="127"/>
    </row>
    <row r="13" spans="1:12" ht="14.25">
      <c r="A13" s="326"/>
      <c r="B13" s="331"/>
      <c r="C13" s="43"/>
      <c r="D13" s="127"/>
      <c r="E13" s="340"/>
      <c r="F13" s="324"/>
      <c r="G13" s="331"/>
      <c r="H13" s="43"/>
      <c r="I13" s="71"/>
      <c r="J13" s="403"/>
      <c r="K13" s="43"/>
      <c r="L13" s="127"/>
    </row>
    <row r="14" spans="1:12" ht="14.25">
      <c r="A14" s="194"/>
      <c r="B14" s="331"/>
      <c r="C14" s="43"/>
      <c r="D14" s="127"/>
      <c r="E14" s="340"/>
      <c r="F14" s="324"/>
      <c r="G14" s="331"/>
      <c r="H14" s="43"/>
      <c r="I14" s="234"/>
      <c r="J14" s="403"/>
      <c r="K14" s="43"/>
      <c r="L14" s="127"/>
    </row>
    <row r="15" spans="1:12" ht="14.25">
      <c r="A15" s="194"/>
      <c r="B15" s="331"/>
      <c r="C15" s="43"/>
      <c r="D15" s="127"/>
      <c r="E15" s="340"/>
      <c r="F15" s="324"/>
      <c r="G15" s="331"/>
      <c r="H15" s="43"/>
      <c r="I15" s="194"/>
      <c r="J15" s="403"/>
      <c r="K15" s="43"/>
      <c r="L15" s="127"/>
    </row>
    <row r="16" spans="1:12" ht="14.25">
      <c r="A16" s="194"/>
      <c r="B16" s="331"/>
      <c r="C16" s="43"/>
      <c r="D16" s="127"/>
      <c r="E16" s="340"/>
      <c r="F16" s="324"/>
      <c r="G16" s="331"/>
      <c r="H16" s="43"/>
      <c r="I16" s="194"/>
      <c r="J16" s="403"/>
      <c r="K16" s="43"/>
      <c r="L16" s="127"/>
    </row>
    <row r="17" spans="1:12" ht="14.25">
      <c r="A17" s="194"/>
      <c r="B17" s="331"/>
      <c r="C17" s="43"/>
      <c r="D17" s="127"/>
      <c r="E17" s="340"/>
      <c r="F17" s="324"/>
      <c r="G17" s="331"/>
      <c r="H17" s="43"/>
      <c r="I17" s="194"/>
      <c r="J17" s="403"/>
      <c r="K17" s="43"/>
      <c r="L17" s="127"/>
    </row>
    <row r="18" spans="1:12" ht="14.25">
      <c r="A18" s="194"/>
      <c r="B18" s="331"/>
      <c r="C18" s="43"/>
      <c r="D18" s="127"/>
      <c r="E18" s="340"/>
      <c r="F18" s="324"/>
      <c r="G18" s="331"/>
      <c r="H18" s="43"/>
      <c r="I18" s="194"/>
      <c r="J18" s="403"/>
      <c r="K18" s="43"/>
      <c r="L18" s="127"/>
    </row>
    <row r="19" spans="1:12" ht="14.25">
      <c r="A19" s="194"/>
      <c r="B19" s="331"/>
      <c r="C19" s="43"/>
      <c r="D19" s="127"/>
      <c r="E19" s="340"/>
      <c r="F19" s="324"/>
      <c r="G19" s="331"/>
      <c r="H19" s="194"/>
      <c r="I19" s="194"/>
      <c r="J19" s="403"/>
      <c r="K19" s="43"/>
      <c r="L19" s="127"/>
    </row>
    <row r="20" spans="1:12" ht="14.25">
      <c r="A20" s="194"/>
      <c r="B20" s="194"/>
      <c r="C20" s="43"/>
      <c r="D20" s="127"/>
      <c r="E20" s="340"/>
      <c r="F20" s="127"/>
      <c r="G20" s="194"/>
      <c r="H20" s="194"/>
      <c r="I20" s="194"/>
      <c r="J20" s="403"/>
      <c r="K20" s="43"/>
      <c r="L20" s="127"/>
    </row>
    <row r="21" spans="1:12" ht="14.25">
      <c r="A21" s="196"/>
      <c r="B21" s="196"/>
      <c r="C21" s="343"/>
      <c r="D21" s="197"/>
      <c r="E21" s="344"/>
      <c r="F21" s="197"/>
      <c r="G21" s="199" t="s">
        <v>8</v>
      </c>
      <c r="H21" s="229">
        <f>SUM(H2:H20)</f>
        <v>38320.05</v>
      </c>
      <c r="I21" s="229">
        <f>SUM(I2:I20)</f>
        <v>0</v>
      </c>
      <c r="J21" s="401"/>
      <c r="K21" s="200">
        <f>SUM(K2:K20)</f>
        <v>38320.05</v>
      </c>
      <c r="L21" s="201">
        <f>SUM(L2:L20)</f>
        <v>3</v>
      </c>
    </row>
    <row r="22" ht="15" thickBot="1"/>
    <row r="23" spans="7:8" ht="15" thickBot="1">
      <c r="G23" s="346" t="s">
        <v>64</v>
      </c>
      <c r="H23" s="347">
        <f>H21+I21</f>
        <v>38320.05</v>
      </c>
    </row>
  </sheetData>
  <sheetProtection/>
  <printOption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dimension ref="A1:J20"/>
  <sheetViews>
    <sheetView zoomScalePageLayoutView="0" workbookViewId="0" topLeftCell="A1">
      <pane ySplit="1" topLeftCell="A2" activePane="bottomLeft" state="frozen"/>
      <selection pane="topLeft" activeCell="A1" sqref="A1"/>
      <selection pane="bottomLeft" activeCell="A5" sqref="A5"/>
    </sheetView>
  </sheetViews>
  <sheetFormatPr defaultColWidth="9.140625" defaultRowHeight="15"/>
  <cols>
    <col min="1" max="1" width="47.00390625" style="143" bestFit="1" customWidth="1"/>
    <col min="2" max="2" width="29.140625" style="143" customWidth="1"/>
    <col min="3" max="3" width="12.28125" style="143" bestFit="1" customWidth="1"/>
    <col min="4" max="4" width="8.57421875" style="143" customWidth="1"/>
    <col min="5" max="5" width="11.28125" style="143" customWidth="1"/>
    <col min="6" max="6" width="46.7109375" style="143" customWidth="1"/>
    <col min="7" max="7" width="13.57421875" style="143" customWidth="1"/>
    <col min="8" max="8" width="1.421875" style="402" customWidth="1"/>
    <col min="9" max="9" width="11.00390625" style="67" bestFit="1" customWidth="1"/>
    <col min="10" max="10" width="6.421875" style="364" bestFit="1" customWidth="1"/>
    <col min="11" max="16384" width="9.140625" style="143" customWidth="1"/>
  </cols>
  <sheetData>
    <row r="1" spans="1:10" s="204" customFormat="1" ht="42.75">
      <c r="A1" s="336" t="s">
        <v>10</v>
      </c>
      <c r="B1" s="336" t="s">
        <v>11</v>
      </c>
      <c r="C1" s="336" t="s">
        <v>54</v>
      </c>
      <c r="D1" s="336" t="s">
        <v>12</v>
      </c>
      <c r="E1" s="336" t="s">
        <v>14</v>
      </c>
      <c r="F1" s="336" t="s">
        <v>15</v>
      </c>
      <c r="G1" s="336" t="s">
        <v>13</v>
      </c>
      <c r="H1" s="404"/>
      <c r="I1" s="348" t="s">
        <v>57</v>
      </c>
      <c r="J1" s="349" t="s">
        <v>58</v>
      </c>
    </row>
    <row r="2" spans="1:10" s="352" customFormat="1" ht="14.25">
      <c r="A2" s="510" t="s">
        <v>39</v>
      </c>
      <c r="B2" s="511"/>
      <c r="C2" s="511"/>
      <c r="D2" s="511"/>
      <c r="E2" s="511"/>
      <c r="F2" s="511"/>
      <c r="G2" s="511"/>
      <c r="H2" s="405"/>
      <c r="I2" s="350"/>
      <c r="J2" s="351"/>
    </row>
    <row r="3" spans="1:10" ht="14.25">
      <c r="A3" s="317"/>
      <c r="B3" s="317"/>
      <c r="C3" s="318"/>
      <c r="D3" s="353"/>
      <c r="E3" s="320"/>
      <c r="F3" s="354"/>
      <c r="G3" s="355"/>
      <c r="H3" s="406"/>
      <c r="I3" s="84"/>
      <c r="J3" s="356"/>
    </row>
    <row r="4" spans="1:10" ht="14.25">
      <c r="A4" s="317" t="s">
        <v>545</v>
      </c>
      <c r="B4" s="317" t="s">
        <v>546</v>
      </c>
      <c r="C4" s="318">
        <v>50498</v>
      </c>
      <c r="D4" s="353"/>
      <c r="E4" s="357"/>
      <c r="F4" s="317"/>
      <c r="G4" s="358"/>
      <c r="H4" s="407"/>
      <c r="I4" s="359"/>
      <c r="J4" s="356"/>
    </row>
    <row r="5" spans="1:10" ht="14.25">
      <c r="A5" s="317"/>
      <c r="B5" s="317"/>
      <c r="C5" s="360"/>
      <c r="D5" s="353"/>
      <c r="E5" s="357"/>
      <c r="F5" s="317"/>
      <c r="G5" s="358"/>
      <c r="H5" s="407"/>
      <c r="I5" s="359"/>
      <c r="J5" s="356"/>
    </row>
    <row r="6" spans="1:10" ht="14.25">
      <c r="A6" s="317"/>
      <c r="B6" s="317"/>
      <c r="C6" s="318"/>
      <c r="D6" s="353"/>
      <c r="E6" s="357"/>
      <c r="F6" s="317"/>
      <c r="G6" s="355"/>
      <c r="H6" s="407"/>
      <c r="I6" s="359"/>
      <c r="J6" s="356"/>
    </row>
    <row r="7" spans="1:10" ht="14.25">
      <c r="A7" s="317"/>
      <c r="B7" s="317"/>
      <c r="C7" s="318"/>
      <c r="D7" s="353"/>
      <c r="E7" s="357"/>
      <c r="F7" s="317"/>
      <c r="G7" s="355"/>
      <c r="H7" s="407"/>
      <c r="I7" s="359"/>
      <c r="J7" s="356"/>
    </row>
    <row r="8" spans="1:10" ht="14.25">
      <c r="A8" s="236"/>
      <c r="B8" s="317"/>
      <c r="C8" s="360"/>
      <c r="D8" s="353"/>
      <c r="E8" s="357"/>
      <c r="F8" s="317"/>
      <c r="G8" s="71"/>
      <c r="H8" s="407"/>
      <c r="I8" s="359"/>
      <c r="J8" s="356"/>
    </row>
    <row r="9" spans="1:10" ht="14.25">
      <c r="A9" s="236"/>
      <c r="B9" s="317"/>
      <c r="C9" s="318"/>
      <c r="D9" s="353"/>
      <c r="E9" s="357"/>
      <c r="F9" s="317"/>
      <c r="G9" s="71"/>
      <c r="H9" s="407"/>
      <c r="I9" s="359"/>
      <c r="J9" s="356"/>
    </row>
    <row r="10" spans="1:10" ht="14.25">
      <c r="A10" s="236"/>
      <c r="B10" s="317"/>
      <c r="C10" s="360"/>
      <c r="D10" s="353"/>
      <c r="E10" s="357"/>
      <c r="F10" s="317"/>
      <c r="G10" s="71"/>
      <c r="H10" s="407"/>
      <c r="I10" s="359"/>
      <c r="J10" s="356"/>
    </row>
    <row r="11" spans="1:10" ht="14.25">
      <c r="A11" s="236"/>
      <c r="B11" s="317"/>
      <c r="C11" s="318"/>
      <c r="D11" s="353"/>
      <c r="E11" s="357"/>
      <c r="F11" s="317"/>
      <c r="G11" s="71"/>
      <c r="H11" s="407"/>
      <c r="I11" s="359"/>
      <c r="J11" s="356"/>
    </row>
    <row r="12" spans="1:10" ht="14.25">
      <c r="A12" s="236"/>
      <c r="B12" s="317"/>
      <c r="C12" s="318"/>
      <c r="D12" s="353"/>
      <c r="E12" s="357"/>
      <c r="F12" s="317"/>
      <c r="G12" s="71"/>
      <c r="H12" s="407"/>
      <c r="I12" s="359"/>
      <c r="J12" s="356"/>
    </row>
    <row r="13" spans="1:10" ht="14.25">
      <c r="A13" s="236"/>
      <c r="B13" s="317"/>
      <c r="C13" s="360"/>
      <c r="D13" s="353"/>
      <c r="E13" s="357"/>
      <c r="F13" s="317"/>
      <c r="G13" s="71"/>
      <c r="H13" s="407"/>
      <c r="I13" s="359"/>
      <c r="J13" s="356"/>
    </row>
    <row r="14" spans="1:10" ht="14.25">
      <c r="A14" s="317"/>
      <c r="B14" s="317"/>
      <c r="C14" s="318"/>
      <c r="D14" s="353"/>
      <c r="E14" s="320"/>
      <c r="F14" s="354"/>
      <c r="G14" s="355"/>
      <c r="H14" s="407"/>
      <c r="I14" s="359"/>
      <c r="J14" s="356"/>
    </row>
    <row r="15" spans="1:10" ht="14.25">
      <c r="A15" s="317"/>
      <c r="B15" s="317"/>
      <c r="C15" s="360"/>
      <c r="D15" s="353"/>
      <c r="E15" s="320"/>
      <c r="F15" s="354"/>
      <c r="G15" s="358"/>
      <c r="H15" s="407"/>
      <c r="I15" s="359"/>
      <c r="J15" s="356"/>
    </row>
    <row r="16" spans="1:10" ht="14.25">
      <c r="A16" s="317"/>
      <c r="B16" s="317"/>
      <c r="C16" s="318"/>
      <c r="D16" s="353"/>
      <c r="E16" s="320"/>
      <c r="F16" s="354"/>
      <c r="G16" s="355"/>
      <c r="H16" s="407"/>
      <c r="I16" s="359"/>
      <c r="J16" s="356"/>
    </row>
    <row r="17" spans="1:10" ht="14.25">
      <c r="A17" s="317"/>
      <c r="B17" s="317"/>
      <c r="C17" s="318"/>
      <c r="D17" s="353"/>
      <c r="E17" s="320"/>
      <c r="F17" s="354"/>
      <c r="G17" s="355"/>
      <c r="H17" s="407"/>
      <c r="I17" s="359"/>
      <c r="J17" s="356"/>
    </row>
    <row r="18" spans="1:10" ht="14.25">
      <c r="A18" s="317"/>
      <c r="B18" s="317"/>
      <c r="C18" s="318"/>
      <c r="D18" s="353"/>
      <c r="E18" s="320"/>
      <c r="F18" s="354"/>
      <c r="G18" s="355"/>
      <c r="H18" s="407"/>
      <c r="I18" s="359"/>
      <c r="J18" s="356"/>
    </row>
    <row r="19" spans="1:10" ht="14.25">
      <c r="A19" s="308"/>
      <c r="B19" s="308"/>
      <c r="C19" s="309"/>
      <c r="D19" s="339"/>
      <c r="E19" s="311"/>
      <c r="F19" s="331"/>
      <c r="G19" s="361"/>
      <c r="H19" s="408"/>
      <c r="I19" s="359"/>
      <c r="J19" s="356"/>
    </row>
    <row r="20" spans="1:10" ht="14.25">
      <c r="A20" s="196"/>
      <c r="B20" s="196"/>
      <c r="C20" s="196"/>
      <c r="D20" s="196"/>
      <c r="E20" s="196"/>
      <c r="F20" s="199" t="s">
        <v>8</v>
      </c>
      <c r="G20" s="362">
        <f>SUM(G3:G19)</f>
        <v>0</v>
      </c>
      <c r="H20" s="409"/>
      <c r="I20" s="229">
        <f>SUM(I3:I19)</f>
        <v>0</v>
      </c>
      <c r="J20" s="363">
        <f>SUM(J3:J19)</f>
        <v>0</v>
      </c>
    </row>
  </sheetData>
  <sheetProtection/>
  <mergeCells count="1">
    <mergeCell ref="A2:G2"/>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K45"/>
  <sheetViews>
    <sheetView zoomScale="104" zoomScaleNormal="104" zoomScalePageLayoutView="0" workbookViewId="0" topLeftCell="A1">
      <pane ySplit="1" topLeftCell="A3" activePane="bottomLeft" state="frozen"/>
      <selection pane="topLeft" activeCell="A1" sqref="A1"/>
      <selection pane="bottomLeft" activeCell="A7" sqref="A7"/>
    </sheetView>
  </sheetViews>
  <sheetFormatPr defaultColWidth="9.140625" defaultRowHeight="15"/>
  <cols>
    <col min="1" max="1" width="39.8515625" style="143" bestFit="1" customWidth="1"/>
    <col min="2" max="2" width="36.140625" style="143" customWidth="1"/>
    <col min="3" max="3" width="10.28125" style="143" customWidth="1"/>
    <col min="4" max="4" width="8.57421875" style="143" customWidth="1"/>
    <col min="5" max="5" width="12.28125" style="143" bestFit="1" customWidth="1"/>
    <col min="6" max="6" width="48.7109375" style="143" customWidth="1"/>
    <col min="7" max="7" width="11.7109375" style="143" bestFit="1" customWidth="1"/>
    <col min="8" max="8" width="1.421875" style="402" customWidth="1"/>
    <col min="9" max="9" width="9.28125" style="230" bestFit="1" customWidth="1"/>
    <col min="10" max="10" width="10.28125" style="203" bestFit="1" customWidth="1"/>
    <col min="11" max="11" width="6.57421875" style="334" bestFit="1" customWidth="1"/>
    <col min="12" max="16384" width="9.140625" style="143" customWidth="1"/>
  </cols>
  <sheetData>
    <row r="1" spans="1:11" s="204" customFormat="1" ht="42.75">
      <c r="A1" s="305" t="s">
        <v>10</v>
      </c>
      <c r="B1" s="305" t="s">
        <v>11</v>
      </c>
      <c r="C1" s="305" t="s">
        <v>54</v>
      </c>
      <c r="D1" s="305" t="s">
        <v>12</v>
      </c>
      <c r="E1" s="305" t="s">
        <v>14</v>
      </c>
      <c r="F1" s="306" t="s">
        <v>15</v>
      </c>
      <c r="G1" s="305" t="s">
        <v>13</v>
      </c>
      <c r="H1" s="404"/>
      <c r="I1" s="192" t="s">
        <v>57</v>
      </c>
      <c r="J1" s="192" t="s">
        <v>56</v>
      </c>
      <c r="K1" s="307" t="s">
        <v>58</v>
      </c>
    </row>
    <row r="2" spans="1:11" s="151" customFormat="1" ht="14.25">
      <c r="A2" s="308"/>
      <c r="B2" s="308"/>
      <c r="C2" s="309"/>
      <c r="D2" s="310"/>
      <c r="E2" s="311"/>
      <c r="F2" s="312"/>
      <c r="G2" s="313"/>
      <c r="H2" s="410"/>
      <c r="I2" s="138"/>
      <c r="J2" s="43"/>
      <c r="K2" s="314"/>
    </row>
    <row r="3" spans="1:11" s="151" customFormat="1" ht="14.25">
      <c r="A3" s="308" t="s">
        <v>221</v>
      </c>
      <c r="B3" s="308" t="s">
        <v>224</v>
      </c>
      <c r="C3" s="309">
        <v>10000</v>
      </c>
      <c r="D3" s="310" t="s">
        <v>101</v>
      </c>
      <c r="E3" s="311">
        <v>45306</v>
      </c>
      <c r="F3" s="312"/>
      <c r="G3" s="313">
        <v>10000</v>
      </c>
      <c r="H3" s="410">
        <v>10000</v>
      </c>
      <c r="I3" s="315">
        <v>10000</v>
      </c>
      <c r="J3" s="315"/>
      <c r="K3" s="316">
        <v>1</v>
      </c>
    </row>
    <row r="4" spans="1:11" s="151" customFormat="1" ht="28.5">
      <c r="A4" s="308" t="s">
        <v>95</v>
      </c>
      <c r="B4" s="308" t="s">
        <v>544</v>
      </c>
      <c r="C4" s="309">
        <v>50000</v>
      </c>
      <c r="D4" s="310"/>
      <c r="E4" s="311"/>
      <c r="F4" s="312"/>
      <c r="G4" s="313"/>
      <c r="H4" s="410"/>
      <c r="I4" s="315"/>
      <c r="J4" s="315"/>
      <c r="K4" s="316"/>
    </row>
    <row r="5" spans="1:11" s="151" customFormat="1" ht="28.5">
      <c r="A5" s="308" t="s">
        <v>561</v>
      </c>
      <c r="B5" s="308" t="s">
        <v>562</v>
      </c>
      <c r="C5" s="309">
        <v>50000</v>
      </c>
      <c r="D5" s="310"/>
      <c r="E5" s="311"/>
      <c r="F5" s="312"/>
      <c r="G5" s="313"/>
      <c r="H5" s="410"/>
      <c r="I5" s="237"/>
      <c r="J5" s="315"/>
      <c r="K5" s="316"/>
    </row>
    <row r="6" spans="1:11" s="151" customFormat="1" ht="28.5">
      <c r="A6" s="308" t="s">
        <v>278</v>
      </c>
      <c r="B6" s="308" t="s">
        <v>566</v>
      </c>
      <c r="C6" s="309">
        <v>50000</v>
      </c>
      <c r="D6" s="310"/>
      <c r="E6" s="311"/>
      <c r="F6" s="312"/>
      <c r="G6" s="313"/>
      <c r="H6" s="410"/>
      <c r="I6" s="237"/>
      <c r="J6" s="315"/>
      <c r="K6" s="316"/>
    </row>
    <row r="7" spans="1:11" s="151" customFormat="1" ht="28.5">
      <c r="A7" s="317" t="s">
        <v>574</v>
      </c>
      <c r="B7" s="317" t="s">
        <v>575</v>
      </c>
      <c r="C7" s="318">
        <v>40000</v>
      </c>
      <c r="D7" s="319"/>
      <c r="E7" s="320"/>
      <c r="F7" s="312"/>
      <c r="G7" s="321"/>
      <c r="H7" s="411"/>
      <c r="I7" s="322"/>
      <c r="J7" s="322"/>
      <c r="K7" s="323"/>
    </row>
    <row r="8" spans="1:11" ht="14.25">
      <c r="A8" s="194" t="s">
        <v>576</v>
      </c>
      <c r="B8" s="194" t="s">
        <v>577</v>
      </c>
      <c r="C8" s="43">
        <v>50000</v>
      </c>
      <c r="D8" s="127"/>
      <c r="E8" s="324"/>
      <c r="F8" s="312"/>
      <c r="G8" s="43"/>
      <c r="H8" s="403"/>
      <c r="I8" s="138"/>
      <c r="J8" s="234"/>
      <c r="K8" s="314"/>
    </row>
    <row r="9" spans="1:11" ht="28.5">
      <c r="A9" s="236" t="s">
        <v>574</v>
      </c>
      <c r="B9" s="308" t="s">
        <v>588</v>
      </c>
      <c r="C9" s="315">
        <v>50000</v>
      </c>
      <c r="D9" s="238"/>
      <c r="E9" s="325"/>
      <c r="F9" s="312"/>
      <c r="G9" s="43"/>
      <c r="H9" s="403"/>
      <c r="I9" s="138"/>
      <c r="J9" s="234"/>
      <c r="K9" s="314"/>
    </row>
    <row r="10" spans="1:11" ht="14.25">
      <c r="A10" s="194"/>
      <c r="B10" s="194"/>
      <c r="C10" s="43"/>
      <c r="D10" s="127"/>
      <c r="E10" s="324"/>
      <c r="F10" s="308"/>
      <c r="G10" s="43"/>
      <c r="H10" s="403"/>
      <c r="I10" s="138"/>
      <c r="J10" s="234"/>
      <c r="K10" s="314"/>
    </row>
    <row r="11" spans="1:11" ht="14.25">
      <c r="A11" s="194"/>
      <c r="B11" s="194"/>
      <c r="C11" s="43"/>
      <c r="D11" s="127"/>
      <c r="E11" s="324"/>
      <c r="F11" s="308"/>
      <c r="G11" s="43"/>
      <c r="H11" s="403"/>
      <c r="I11" s="138"/>
      <c r="J11" s="234"/>
      <c r="K11" s="314"/>
    </row>
    <row r="12" spans="1:11" ht="14.25">
      <c r="A12" s="194"/>
      <c r="B12" s="194"/>
      <c r="C12" s="43"/>
      <c r="D12" s="127"/>
      <c r="E12" s="324"/>
      <c r="F12" s="308"/>
      <c r="G12" s="43"/>
      <c r="H12" s="403"/>
      <c r="I12" s="138"/>
      <c r="J12" s="43"/>
      <c r="K12" s="314"/>
    </row>
    <row r="13" spans="1:11" ht="14.25">
      <c r="A13" s="194"/>
      <c r="B13" s="194"/>
      <c r="C13" s="43"/>
      <c r="D13" s="127"/>
      <c r="E13" s="324"/>
      <c r="F13" s="308"/>
      <c r="G13" s="43"/>
      <c r="H13" s="403"/>
      <c r="I13" s="138"/>
      <c r="J13" s="43"/>
      <c r="K13" s="314"/>
    </row>
    <row r="14" spans="1:11" ht="14.25">
      <c r="A14" s="194"/>
      <c r="B14" s="194"/>
      <c r="C14" s="43"/>
      <c r="D14" s="127"/>
      <c r="E14" s="324"/>
      <c r="F14" s="308"/>
      <c r="G14" s="43"/>
      <c r="H14" s="403"/>
      <c r="I14" s="138"/>
      <c r="J14" s="43"/>
      <c r="K14" s="314"/>
    </row>
    <row r="15" spans="1:11" ht="14.25">
      <c r="A15" s="326"/>
      <c r="B15" s="194"/>
      <c r="C15" s="43"/>
      <c r="D15" s="127"/>
      <c r="E15" s="324"/>
      <c r="F15" s="308"/>
      <c r="G15" s="315"/>
      <c r="H15" s="403"/>
      <c r="I15" s="138"/>
      <c r="J15" s="43"/>
      <c r="K15" s="314"/>
    </row>
    <row r="16" spans="1:11" ht="14.25">
      <c r="A16" s="326"/>
      <c r="B16" s="194"/>
      <c r="C16" s="43"/>
      <c r="D16" s="127"/>
      <c r="E16" s="324"/>
      <c r="F16" s="308"/>
      <c r="G16" s="315"/>
      <c r="H16" s="403"/>
      <c r="I16" s="138"/>
      <c r="J16" s="43"/>
      <c r="K16" s="314"/>
    </row>
    <row r="17" spans="1:11" ht="14.25">
      <c r="A17" s="326"/>
      <c r="B17" s="194"/>
      <c r="C17" s="43"/>
      <c r="D17" s="127"/>
      <c r="E17" s="324"/>
      <c r="F17" s="308"/>
      <c r="G17" s="315"/>
      <c r="H17" s="403"/>
      <c r="I17" s="138"/>
      <c r="J17" s="43"/>
      <c r="K17" s="314"/>
    </row>
    <row r="18" spans="1:11" ht="14.25">
      <c r="A18" s="326"/>
      <c r="B18" s="194"/>
      <c r="C18" s="43"/>
      <c r="D18" s="127"/>
      <c r="E18" s="324"/>
      <c r="F18" s="308"/>
      <c r="G18" s="315"/>
      <c r="H18" s="403"/>
      <c r="I18" s="138"/>
      <c r="J18" s="43"/>
      <c r="K18" s="314"/>
    </row>
    <row r="19" spans="1:11" ht="14.25">
      <c r="A19" s="326"/>
      <c r="B19" s="194"/>
      <c r="C19" s="43"/>
      <c r="D19" s="127"/>
      <c r="E19" s="324"/>
      <c r="F19" s="308"/>
      <c r="G19" s="315"/>
      <c r="H19" s="403"/>
      <c r="I19" s="138"/>
      <c r="J19" s="234"/>
      <c r="K19" s="314"/>
    </row>
    <row r="20" spans="1:11" ht="14.25">
      <c r="A20" s="326"/>
      <c r="B20" s="194"/>
      <c r="C20" s="43"/>
      <c r="D20" s="127"/>
      <c r="E20" s="324"/>
      <c r="F20" s="308"/>
      <c r="G20" s="315"/>
      <c r="H20" s="403"/>
      <c r="I20" s="138"/>
      <c r="J20" s="234"/>
      <c r="K20" s="314"/>
    </row>
    <row r="21" spans="1:11" ht="14.25">
      <c r="A21" s="326"/>
      <c r="B21" s="194"/>
      <c r="C21" s="43"/>
      <c r="D21" s="127"/>
      <c r="E21" s="324"/>
      <c r="F21" s="308"/>
      <c r="G21" s="315"/>
      <c r="H21" s="403"/>
      <c r="I21" s="138"/>
      <c r="J21" s="234"/>
      <c r="K21" s="314"/>
    </row>
    <row r="22" spans="1:11" ht="14.25">
      <c r="A22" s="326"/>
      <c r="B22" s="194"/>
      <c r="C22" s="43"/>
      <c r="D22" s="127"/>
      <c r="E22" s="324"/>
      <c r="F22" s="308"/>
      <c r="G22" s="327"/>
      <c r="H22" s="403"/>
      <c r="I22" s="138"/>
      <c r="J22" s="234"/>
      <c r="K22" s="314"/>
    </row>
    <row r="23" spans="1:11" ht="14.25">
      <c r="A23" s="326"/>
      <c r="B23" s="194"/>
      <c r="C23" s="43"/>
      <c r="D23" s="127"/>
      <c r="E23" s="324"/>
      <c r="F23" s="308"/>
      <c r="G23" s="328"/>
      <c r="H23" s="403"/>
      <c r="I23" s="138"/>
      <c r="J23" s="234"/>
      <c r="K23" s="314"/>
    </row>
    <row r="24" spans="1:11" ht="14.25">
      <c r="A24" s="194"/>
      <c r="B24" s="194"/>
      <c r="C24" s="43"/>
      <c r="D24" s="127"/>
      <c r="E24" s="324"/>
      <c r="F24" s="308"/>
      <c r="G24" s="43"/>
      <c r="H24" s="403"/>
      <c r="I24" s="138"/>
      <c r="J24" s="234"/>
      <c r="K24" s="314"/>
    </row>
    <row r="25" spans="1:11" ht="14.25">
      <c r="A25" s="194"/>
      <c r="B25" s="194"/>
      <c r="C25" s="43"/>
      <c r="D25" s="127"/>
      <c r="E25" s="324"/>
      <c r="F25" s="308"/>
      <c r="G25" s="43"/>
      <c r="H25" s="403"/>
      <c r="I25" s="138"/>
      <c r="J25" s="234"/>
      <c r="K25" s="314"/>
    </row>
    <row r="26" spans="1:11" ht="14.25">
      <c r="A26" s="194"/>
      <c r="B26" s="194"/>
      <c r="C26" s="43"/>
      <c r="D26" s="127"/>
      <c r="E26" s="324"/>
      <c r="F26" s="308"/>
      <c r="G26" s="43"/>
      <c r="H26" s="403"/>
      <c r="I26" s="138"/>
      <c r="J26" s="234"/>
      <c r="K26" s="314"/>
    </row>
    <row r="27" spans="1:11" ht="14.25">
      <c r="A27" s="194"/>
      <c r="B27" s="194"/>
      <c r="C27" s="43"/>
      <c r="D27" s="127"/>
      <c r="E27" s="324"/>
      <c r="F27" s="308"/>
      <c r="G27" s="43"/>
      <c r="H27" s="403"/>
      <c r="I27" s="138"/>
      <c r="J27" s="234"/>
      <c r="K27" s="314"/>
    </row>
    <row r="28" spans="1:11" ht="14.25">
      <c r="A28" s="194"/>
      <c r="B28" s="194"/>
      <c r="C28" s="43"/>
      <c r="D28" s="127"/>
      <c r="E28" s="324"/>
      <c r="F28" s="308"/>
      <c r="G28" s="43"/>
      <c r="H28" s="403"/>
      <c r="I28" s="138"/>
      <c r="J28" s="234"/>
      <c r="K28" s="314"/>
    </row>
    <row r="29" spans="1:11" ht="14.25">
      <c r="A29" s="194"/>
      <c r="B29" s="194"/>
      <c r="C29" s="43"/>
      <c r="D29" s="127"/>
      <c r="E29" s="324"/>
      <c r="F29" s="308"/>
      <c r="G29" s="43"/>
      <c r="H29" s="403"/>
      <c r="I29" s="138"/>
      <c r="J29" s="234"/>
      <c r="K29" s="314"/>
    </row>
    <row r="30" spans="1:11" ht="14.25">
      <c r="A30" s="194"/>
      <c r="B30" s="194"/>
      <c r="C30" s="43"/>
      <c r="D30" s="127"/>
      <c r="E30" s="324"/>
      <c r="F30" s="308"/>
      <c r="G30" s="43"/>
      <c r="H30" s="403"/>
      <c r="I30" s="138"/>
      <c r="J30" s="234"/>
      <c r="K30" s="314"/>
    </row>
    <row r="31" spans="1:11" ht="14.25">
      <c r="A31" s="194"/>
      <c r="B31" s="194"/>
      <c r="C31" s="43"/>
      <c r="D31" s="127"/>
      <c r="E31" s="324"/>
      <c r="F31" s="308"/>
      <c r="G31" s="43"/>
      <c r="H31" s="403"/>
      <c r="I31" s="138"/>
      <c r="J31" s="234"/>
      <c r="K31" s="314"/>
    </row>
    <row r="32" spans="1:11" s="151" customFormat="1" ht="14.25">
      <c r="A32" s="308"/>
      <c r="B32" s="308"/>
      <c r="C32" s="309"/>
      <c r="D32" s="329"/>
      <c r="E32" s="311"/>
      <c r="F32" s="330"/>
      <c r="G32" s="313"/>
      <c r="H32" s="410"/>
      <c r="I32" s="138"/>
      <c r="J32" s="43"/>
      <c r="K32" s="314"/>
    </row>
    <row r="33" spans="1:11" s="151" customFormat="1" ht="14.25">
      <c r="A33" s="308"/>
      <c r="B33" s="308"/>
      <c r="C33" s="309"/>
      <c r="D33" s="310"/>
      <c r="E33" s="311"/>
      <c r="F33" s="331"/>
      <c r="G33" s="313"/>
      <c r="H33" s="410"/>
      <c r="I33" s="138"/>
      <c r="J33" s="43"/>
      <c r="K33" s="314"/>
    </row>
    <row r="34" spans="1:11" ht="14.25">
      <c r="A34" s="196"/>
      <c r="B34" s="196"/>
      <c r="C34" s="196"/>
      <c r="D34" s="196"/>
      <c r="E34" s="196"/>
      <c r="F34" s="199" t="s">
        <v>8</v>
      </c>
      <c r="G34" s="200">
        <f>SUM(G2:G33)</f>
        <v>10000</v>
      </c>
      <c r="H34" s="412"/>
      <c r="I34" s="200">
        <f>SUM(I2:I33)</f>
        <v>10000</v>
      </c>
      <c r="J34" s="200">
        <f>SUM(J2:J33)</f>
        <v>0</v>
      </c>
      <c r="K34" s="332">
        <f>SUM(K2:K33)</f>
        <v>1</v>
      </c>
    </row>
    <row r="39" ht="14.25">
      <c r="A39" s="333" t="s">
        <v>4</v>
      </c>
    </row>
    <row r="45" ht="14.25">
      <c r="E45" s="335"/>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L174"/>
  <sheetViews>
    <sheetView zoomScalePageLayoutView="0" workbookViewId="0" topLeftCell="A1">
      <pane ySplit="1" topLeftCell="A59" activePane="bottomLeft" state="frozen"/>
      <selection pane="topLeft" activeCell="A1" sqref="A1"/>
      <selection pane="bottomLeft" activeCell="A64" sqref="A64"/>
    </sheetView>
  </sheetViews>
  <sheetFormatPr defaultColWidth="9.140625" defaultRowHeight="15"/>
  <cols>
    <col min="1" max="1" width="50.57421875" style="4" customWidth="1"/>
    <col min="2" max="2" width="47.140625" style="263" customWidth="1"/>
    <col min="3" max="3" width="12.00390625" style="4" bestFit="1" customWidth="1"/>
    <col min="4" max="4" width="7.00390625" style="4" customWidth="1"/>
    <col min="5" max="5" width="10.421875" style="248" bestFit="1" customWidth="1"/>
    <col min="6" max="6" width="26.00390625" style="4" customWidth="1"/>
    <col min="7" max="7" width="12.140625" style="53" customWidth="1"/>
    <col min="8" max="8" width="1.421875" style="418" customWidth="1"/>
    <col min="9" max="9" width="7.8515625" style="264" bestFit="1" customWidth="1"/>
    <col min="10" max="10" width="10.00390625" style="264" bestFit="1" customWidth="1"/>
    <col min="11" max="11" width="6.140625" style="265" bestFit="1" customWidth="1"/>
    <col min="12" max="16384" width="9.140625" style="4" customWidth="1"/>
  </cols>
  <sheetData>
    <row r="1" spans="1:11" s="248" customFormat="1" ht="41.25">
      <c r="A1" s="243" t="s">
        <v>10</v>
      </c>
      <c r="B1" s="244" t="s">
        <v>11</v>
      </c>
      <c r="C1" s="244" t="s">
        <v>54</v>
      </c>
      <c r="D1" s="244" t="s">
        <v>12</v>
      </c>
      <c r="E1" s="244" t="s">
        <v>14</v>
      </c>
      <c r="F1" s="244" t="s">
        <v>15</v>
      </c>
      <c r="G1" s="245" t="s">
        <v>16</v>
      </c>
      <c r="H1" s="415"/>
      <c r="I1" s="246" t="s">
        <v>57</v>
      </c>
      <c r="J1" s="246" t="s">
        <v>56</v>
      </c>
      <c r="K1" s="247" t="s">
        <v>58</v>
      </c>
    </row>
    <row r="2" spans="1:11" ht="13.5">
      <c r="A2" s="70"/>
      <c r="B2" s="70"/>
      <c r="C2" s="51"/>
      <c r="D2" s="249"/>
      <c r="E2" s="250"/>
      <c r="F2" s="70"/>
      <c r="G2" s="51"/>
      <c r="H2" s="416"/>
      <c r="I2" s="251"/>
      <c r="J2" s="251"/>
      <c r="K2" s="252"/>
    </row>
    <row r="3" spans="1:12" ht="27">
      <c r="A3" s="70" t="s">
        <v>172</v>
      </c>
      <c r="B3" s="70" t="s">
        <v>173</v>
      </c>
      <c r="C3" s="51">
        <v>5000</v>
      </c>
      <c r="D3" s="249" t="s">
        <v>101</v>
      </c>
      <c r="E3" s="250">
        <v>45293</v>
      </c>
      <c r="F3" s="70" t="s">
        <v>174</v>
      </c>
      <c r="G3" s="51">
        <v>314</v>
      </c>
      <c r="H3" s="416"/>
      <c r="I3" s="253"/>
      <c r="J3" s="77"/>
      <c r="K3" s="254">
        <v>1</v>
      </c>
      <c r="L3" s="6"/>
    </row>
    <row r="4" spans="1:12" ht="13.5">
      <c r="A4" s="70" t="s">
        <v>181</v>
      </c>
      <c r="B4" s="70" t="s">
        <v>187</v>
      </c>
      <c r="C4" s="51">
        <v>5000</v>
      </c>
      <c r="D4" s="249" t="s">
        <v>101</v>
      </c>
      <c r="E4" s="250">
        <v>45300</v>
      </c>
      <c r="F4" s="70"/>
      <c r="G4" s="51">
        <v>5000</v>
      </c>
      <c r="H4" s="416"/>
      <c r="I4" s="253"/>
      <c r="J4" s="77">
        <v>5000</v>
      </c>
      <c r="K4" s="254">
        <v>1</v>
      </c>
      <c r="L4" s="6"/>
    </row>
    <row r="5" spans="1:12" ht="13.5">
      <c r="A5" s="70" t="s">
        <v>183</v>
      </c>
      <c r="B5" s="70" t="s">
        <v>188</v>
      </c>
      <c r="C5" s="51">
        <v>4500</v>
      </c>
      <c r="D5" s="249" t="s">
        <v>101</v>
      </c>
      <c r="E5" s="250">
        <v>45300</v>
      </c>
      <c r="F5" s="70"/>
      <c r="G5" s="51">
        <v>4500</v>
      </c>
      <c r="H5" s="416"/>
      <c r="I5" s="253"/>
      <c r="J5" s="77"/>
      <c r="K5" s="254">
        <v>1</v>
      </c>
      <c r="L5" s="6"/>
    </row>
    <row r="6" spans="1:12" ht="13.5">
      <c r="A6" s="70" t="s">
        <v>185</v>
      </c>
      <c r="B6" s="70" t="s">
        <v>189</v>
      </c>
      <c r="C6" s="51">
        <v>5000</v>
      </c>
      <c r="D6" s="249" t="s">
        <v>101</v>
      </c>
      <c r="E6" s="250">
        <v>45300</v>
      </c>
      <c r="F6" s="70"/>
      <c r="G6" s="51">
        <v>5000</v>
      </c>
      <c r="H6" s="416"/>
      <c r="I6" s="253"/>
      <c r="J6" s="77">
        <v>5000</v>
      </c>
      <c r="K6" s="254">
        <v>1</v>
      </c>
      <c r="L6" s="6"/>
    </row>
    <row r="7" spans="1:12" ht="13.5">
      <c r="A7" s="70" t="s">
        <v>99</v>
      </c>
      <c r="B7" s="70" t="s">
        <v>190</v>
      </c>
      <c r="C7" s="51">
        <v>4500</v>
      </c>
      <c r="D7" s="249" t="s">
        <v>101</v>
      </c>
      <c r="E7" s="250">
        <v>45300</v>
      </c>
      <c r="F7" s="70"/>
      <c r="G7" s="51">
        <v>4500</v>
      </c>
      <c r="H7" s="416"/>
      <c r="I7" s="253"/>
      <c r="J7" s="77"/>
      <c r="K7" s="254">
        <v>1</v>
      </c>
      <c r="L7" s="6"/>
    </row>
    <row r="8" spans="1:12" ht="13.5">
      <c r="A8" s="70" t="s">
        <v>186</v>
      </c>
      <c r="B8" s="70" t="s">
        <v>191</v>
      </c>
      <c r="C8" s="51">
        <v>3000</v>
      </c>
      <c r="D8" s="249" t="s">
        <v>101</v>
      </c>
      <c r="E8" s="250">
        <v>45300</v>
      </c>
      <c r="F8" s="70"/>
      <c r="G8" s="51">
        <v>3000</v>
      </c>
      <c r="H8" s="416"/>
      <c r="I8" s="253"/>
      <c r="J8" s="77"/>
      <c r="K8" s="254">
        <v>1</v>
      </c>
      <c r="L8" s="6"/>
    </row>
    <row r="9" spans="1:12" ht="13.5">
      <c r="A9" s="70" t="s">
        <v>229</v>
      </c>
      <c r="B9" s="70" t="s">
        <v>230</v>
      </c>
      <c r="C9" s="51">
        <v>5000</v>
      </c>
      <c r="D9" s="249" t="s">
        <v>101</v>
      </c>
      <c r="E9" s="250">
        <v>45308</v>
      </c>
      <c r="F9" s="70"/>
      <c r="G9" s="51">
        <v>5000</v>
      </c>
      <c r="H9" s="416"/>
      <c r="I9" s="253"/>
      <c r="J9" s="77">
        <v>5000</v>
      </c>
      <c r="K9" s="254">
        <v>1</v>
      </c>
      <c r="L9" s="6"/>
    </row>
    <row r="10" spans="1:12" ht="27">
      <c r="A10" s="70" t="s">
        <v>227</v>
      </c>
      <c r="B10" s="70" t="s">
        <v>231</v>
      </c>
      <c r="C10" s="51">
        <v>1350</v>
      </c>
      <c r="D10" s="249" t="s">
        <v>101</v>
      </c>
      <c r="E10" s="250">
        <v>45308</v>
      </c>
      <c r="F10" s="70"/>
      <c r="G10" s="51">
        <v>1350</v>
      </c>
      <c r="H10" s="416"/>
      <c r="I10" s="253"/>
      <c r="J10" s="77"/>
      <c r="K10" s="254">
        <v>1</v>
      </c>
      <c r="L10" s="6"/>
    </row>
    <row r="11" spans="1:12" ht="13.5">
      <c r="A11" s="70" t="s">
        <v>263</v>
      </c>
      <c r="B11" s="70" t="s">
        <v>269</v>
      </c>
      <c r="C11" s="51">
        <v>4500</v>
      </c>
      <c r="D11" s="249" t="s">
        <v>101</v>
      </c>
      <c r="E11" s="250">
        <v>45315</v>
      </c>
      <c r="F11" s="70"/>
      <c r="G11" s="51">
        <v>4500</v>
      </c>
      <c r="H11" s="416"/>
      <c r="I11" s="253"/>
      <c r="J11" s="77"/>
      <c r="K11" s="254">
        <v>1</v>
      </c>
      <c r="L11" s="6"/>
    </row>
    <row r="12" spans="1:12" ht="13.5">
      <c r="A12" s="70" t="s">
        <v>264</v>
      </c>
      <c r="B12" s="70" t="s">
        <v>270</v>
      </c>
      <c r="C12" s="51">
        <v>3400</v>
      </c>
      <c r="D12" s="249" t="s">
        <v>101</v>
      </c>
      <c r="E12" s="250">
        <v>45315</v>
      </c>
      <c r="F12" s="70"/>
      <c r="G12" s="51">
        <v>3400</v>
      </c>
      <c r="H12" s="416"/>
      <c r="I12" s="253"/>
      <c r="J12" s="77"/>
      <c r="K12" s="254">
        <v>1</v>
      </c>
      <c r="L12" s="6"/>
    </row>
    <row r="13" spans="1:12" ht="13.5">
      <c r="A13" s="70" t="s">
        <v>109</v>
      </c>
      <c r="B13" s="70" t="s">
        <v>271</v>
      </c>
      <c r="C13" s="51">
        <v>5000</v>
      </c>
      <c r="D13" s="249" t="s">
        <v>101</v>
      </c>
      <c r="E13" s="250">
        <v>45321</v>
      </c>
      <c r="F13" s="70"/>
      <c r="G13" s="51">
        <v>5000</v>
      </c>
      <c r="H13" s="416"/>
      <c r="I13" s="253"/>
      <c r="J13" s="77"/>
      <c r="K13" s="254">
        <v>1</v>
      </c>
      <c r="L13" s="6"/>
    </row>
    <row r="14" spans="1:12" ht="13.5">
      <c r="A14" s="70" t="s">
        <v>278</v>
      </c>
      <c r="B14" s="70" t="s">
        <v>279</v>
      </c>
      <c r="C14" s="51">
        <v>5000</v>
      </c>
      <c r="D14" s="249" t="s">
        <v>101</v>
      </c>
      <c r="E14" s="250">
        <v>45327</v>
      </c>
      <c r="F14" s="70"/>
      <c r="G14" s="51">
        <v>5000</v>
      </c>
      <c r="H14" s="416"/>
      <c r="I14" s="253"/>
      <c r="J14" s="77"/>
      <c r="K14" s="254">
        <v>1</v>
      </c>
      <c r="L14" s="6"/>
    </row>
    <row r="15" spans="1:12" ht="13.5">
      <c r="A15" s="70" t="s">
        <v>284</v>
      </c>
      <c r="B15" s="70" t="s">
        <v>294</v>
      </c>
      <c r="C15" s="51">
        <v>5000</v>
      </c>
      <c r="D15" s="249" t="s">
        <v>101</v>
      </c>
      <c r="E15" s="250">
        <v>45328</v>
      </c>
      <c r="F15" s="70"/>
      <c r="G15" s="51">
        <v>5000</v>
      </c>
      <c r="H15" s="416"/>
      <c r="I15" s="253"/>
      <c r="J15" s="77"/>
      <c r="K15" s="254">
        <v>1</v>
      </c>
      <c r="L15" s="6"/>
    </row>
    <row r="16" spans="1:12" ht="27">
      <c r="A16" s="70" t="s">
        <v>285</v>
      </c>
      <c r="B16" s="70" t="s">
        <v>295</v>
      </c>
      <c r="C16" s="51">
        <v>5000</v>
      </c>
      <c r="D16" s="249" t="s">
        <v>101</v>
      </c>
      <c r="E16" s="250">
        <v>45328</v>
      </c>
      <c r="F16" s="70"/>
      <c r="G16" s="51">
        <v>5000</v>
      </c>
      <c r="H16" s="416"/>
      <c r="I16" s="253"/>
      <c r="J16" s="77">
        <v>5000</v>
      </c>
      <c r="K16" s="254">
        <v>1</v>
      </c>
      <c r="L16" s="6"/>
    </row>
    <row r="17" spans="1:12" ht="13.5">
      <c r="A17" s="70" t="s">
        <v>286</v>
      </c>
      <c r="B17" s="70" t="s">
        <v>296</v>
      </c>
      <c r="C17" s="51">
        <v>4405</v>
      </c>
      <c r="D17" s="249" t="s">
        <v>101</v>
      </c>
      <c r="E17" s="250">
        <v>45328</v>
      </c>
      <c r="F17" s="70"/>
      <c r="G17" s="51">
        <v>4405</v>
      </c>
      <c r="H17" s="416"/>
      <c r="I17" s="253"/>
      <c r="J17" s="77"/>
      <c r="K17" s="254">
        <v>1</v>
      </c>
      <c r="L17" s="6"/>
    </row>
    <row r="18" spans="1:12" ht="13.5">
      <c r="A18" s="70" t="s">
        <v>131</v>
      </c>
      <c r="B18" s="70" t="s">
        <v>323</v>
      </c>
      <c r="C18" s="51">
        <v>5000</v>
      </c>
      <c r="D18" s="249" t="s">
        <v>101</v>
      </c>
      <c r="E18" s="250">
        <v>45335</v>
      </c>
      <c r="F18" s="70"/>
      <c r="G18" s="51">
        <v>5000</v>
      </c>
      <c r="H18" s="416"/>
      <c r="I18" s="253"/>
      <c r="J18" s="77"/>
      <c r="K18" s="254">
        <v>1</v>
      </c>
      <c r="L18" s="6"/>
    </row>
    <row r="19" spans="1:12" ht="13.5">
      <c r="A19" s="70" t="s">
        <v>315</v>
      </c>
      <c r="B19" s="70" t="s">
        <v>324</v>
      </c>
      <c r="C19" s="51">
        <v>5000</v>
      </c>
      <c r="D19" s="249" t="s">
        <v>101</v>
      </c>
      <c r="E19" s="250">
        <v>45335</v>
      </c>
      <c r="F19" s="70"/>
      <c r="G19" s="51">
        <v>5000</v>
      </c>
      <c r="H19" s="416"/>
      <c r="I19" s="253"/>
      <c r="J19" s="77"/>
      <c r="K19" s="254">
        <v>1</v>
      </c>
      <c r="L19" s="6"/>
    </row>
    <row r="20" spans="1:12" ht="13.5">
      <c r="A20" s="70" t="s">
        <v>316</v>
      </c>
      <c r="B20" s="70" t="s">
        <v>325</v>
      </c>
      <c r="C20" s="51">
        <v>5000</v>
      </c>
      <c r="D20" s="249" t="s">
        <v>101</v>
      </c>
      <c r="E20" s="250">
        <v>45335</v>
      </c>
      <c r="F20" s="70"/>
      <c r="G20" s="51">
        <v>5000</v>
      </c>
      <c r="H20" s="416"/>
      <c r="I20" s="253"/>
      <c r="J20" s="77"/>
      <c r="K20" s="254">
        <v>1</v>
      </c>
      <c r="L20" s="6"/>
    </row>
    <row r="21" spans="1:12" ht="13.5">
      <c r="A21" s="70" t="s">
        <v>334</v>
      </c>
      <c r="B21" s="70" t="s">
        <v>335</v>
      </c>
      <c r="C21" s="51">
        <v>5000</v>
      </c>
      <c r="D21" s="249" t="s">
        <v>101</v>
      </c>
      <c r="E21" s="250">
        <v>45337</v>
      </c>
      <c r="F21" s="70"/>
      <c r="G21" s="51">
        <v>5000</v>
      </c>
      <c r="H21" s="416"/>
      <c r="I21" s="253"/>
      <c r="J21" s="77"/>
      <c r="K21" s="254">
        <v>1</v>
      </c>
      <c r="L21" s="6"/>
    </row>
    <row r="22" spans="1:12" ht="13.5">
      <c r="A22" s="70" t="s">
        <v>333</v>
      </c>
      <c r="B22" s="70" t="s">
        <v>335</v>
      </c>
      <c r="C22" s="51">
        <v>5000</v>
      </c>
      <c r="D22" s="249" t="s">
        <v>101</v>
      </c>
      <c r="E22" s="250">
        <v>45337</v>
      </c>
      <c r="F22" s="70"/>
      <c r="G22" s="51">
        <v>5000</v>
      </c>
      <c r="H22" s="416"/>
      <c r="I22" s="253"/>
      <c r="J22" s="77"/>
      <c r="K22" s="254">
        <v>1</v>
      </c>
      <c r="L22" s="6"/>
    </row>
    <row r="23" spans="1:12" ht="13.5">
      <c r="A23" s="70" t="s">
        <v>263</v>
      </c>
      <c r="B23" s="70" t="s">
        <v>335</v>
      </c>
      <c r="C23" s="51">
        <v>5000</v>
      </c>
      <c r="D23" s="249" t="s">
        <v>101</v>
      </c>
      <c r="E23" s="250">
        <v>45337</v>
      </c>
      <c r="F23" s="70"/>
      <c r="G23" s="51">
        <v>5000</v>
      </c>
      <c r="H23" s="416"/>
      <c r="I23" s="253"/>
      <c r="J23" s="77"/>
      <c r="K23" s="254">
        <v>1</v>
      </c>
      <c r="L23" s="6"/>
    </row>
    <row r="24" spans="1:12" ht="13.5">
      <c r="A24" s="70" t="s">
        <v>332</v>
      </c>
      <c r="B24" s="70" t="s">
        <v>335</v>
      </c>
      <c r="C24" s="51">
        <v>5000</v>
      </c>
      <c r="D24" s="249" t="s">
        <v>101</v>
      </c>
      <c r="E24" s="250">
        <v>45337</v>
      </c>
      <c r="F24" s="70"/>
      <c r="G24" s="51">
        <v>5000</v>
      </c>
      <c r="H24" s="416"/>
      <c r="I24" s="77"/>
      <c r="J24" s="77"/>
      <c r="K24" s="254">
        <v>1</v>
      </c>
      <c r="L24" s="6"/>
    </row>
    <row r="25" spans="1:12" ht="13.5">
      <c r="A25" s="70" t="s">
        <v>331</v>
      </c>
      <c r="B25" s="70" t="s">
        <v>335</v>
      </c>
      <c r="C25" s="51">
        <v>5000</v>
      </c>
      <c r="D25" s="249" t="s">
        <v>101</v>
      </c>
      <c r="E25" s="250">
        <v>45337</v>
      </c>
      <c r="F25" s="70"/>
      <c r="G25" s="51">
        <v>5000</v>
      </c>
      <c r="H25" s="416"/>
      <c r="I25" s="253"/>
      <c r="J25" s="77"/>
      <c r="K25" s="254">
        <v>1</v>
      </c>
      <c r="L25" s="6"/>
    </row>
    <row r="26" spans="1:12" ht="13.5">
      <c r="A26" s="70" t="s">
        <v>346</v>
      </c>
      <c r="B26" s="70" t="s">
        <v>352</v>
      </c>
      <c r="C26" s="51">
        <v>2000</v>
      </c>
      <c r="D26" s="249" t="s">
        <v>101</v>
      </c>
      <c r="E26" s="250">
        <v>45342</v>
      </c>
      <c r="F26" s="70"/>
      <c r="G26" s="51">
        <v>2000</v>
      </c>
      <c r="H26" s="416"/>
      <c r="I26" s="77">
        <v>2000</v>
      </c>
      <c r="J26" s="77"/>
      <c r="K26" s="254">
        <v>1</v>
      </c>
      <c r="L26" s="6"/>
    </row>
    <row r="27" spans="1:12" ht="27">
      <c r="A27" s="70" t="s">
        <v>332</v>
      </c>
      <c r="B27" s="70" t="s">
        <v>353</v>
      </c>
      <c r="C27" s="51">
        <v>5000</v>
      </c>
      <c r="D27" s="249" t="s">
        <v>101</v>
      </c>
      <c r="E27" s="250">
        <v>45342</v>
      </c>
      <c r="F27" s="70"/>
      <c r="G27" s="51">
        <v>5000</v>
      </c>
      <c r="H27" s="416"/>
      <c r="I27" s="253"/>
      <c r="J27" s="77"/>
      <c r="K27" s="254">
        <v>1</v>
      </c>
      <c r="L27" s="6"/>
    </row>
    <row r="28" spans="1:12" ht="13.5">
      <c r="A28" s="70" t="s">
        <v>345</v>
      </c>
      <c r="B28" s="70" t="s">
        <v>354</v>
      </c>
      <c r="C28" s="51">
        <v>3000</v>
      </c>
      <c r="D28" s="249" t="s">
        <v>101</v>
      </c>
      <c r="E28" s="250">
        <v>45342</v>
      </c>
      <c r="F28" s="70"/>
      <c r="G28" s="51">
        <v>3000</v>
      </c>
      <c r="H28" s="416"/>
      <c r="I28" s="253"/>
      <c r="J28" s="77">
        <v>3000</v>
      </c>
      <c r="K28" s="254">
        <v>1</v>
      </c>
      <c r="L28" s="6"/>
    </row>
    <row r="29" spans="1:12" ht="41.25">
      <c r="A29" s="70" t="s">
        <v>377</v>
      </c>
      <c r="B29" s="70" t="s">
        <v>378</v>
      </c>
      <c r="C29" s="51">
        <v>5000</v>
      </c>
      <c r="D29" s="249" t="s">
        <v>101</v>
      </c>
      <c r="E29" s="250">
        <v>45244</v>
      </c>
      <c r="F29" s="70" t="s">
        <v>379</v>
      </c>
      <c r="G29" s="51">
        <v>5000</v>
      </c>
      <c r="H29" s="416"/>
      <c r="I29" s="253"/>
      <c r="J29" s="77"/>
      <c r="K29" s="254">
        <v>1</v>
      </c>
      <c r="L29" s="6"/>
    </row>
    <row r="30" spans="1:12" ht="13.5">
      <c r="A30" s="10" t="s">
        <v>398</v>
      </c>
      <c r="B30" s="70" t="s">
        <v>405</v>
      </c>
      <c r="C30" s="51">
        <v>5000</v>
      </c>
      <c r="D30" s="249" t="s">
        <v>101</v>
      </c>
      <c r="E30" s="250">
        <v>45354</v>
      </c>
      <c r="F30" s="70"/>
      <c r="G30" s="51">
        <v>5000</v>
      </c>
      <c r="H30" s="416"/>
      <c r="I30" s="253"/>
      <c r="J30" s="77"/>
      <c r="K30" s="254">
        <v>1</v>
      </c>
      <c r="L30" s="6"/>
    </row>
    <row r="31" spans="1:12" ht="13.5">
      <c r="A31" s="10" t="s">
        <v>399</v>
      </c>
      <c r="B31" s="70" t="s">
        <v>406</v>
      </c>
      <c r="C31" s="51">
        <v>6797</v>
      </c>
      <c r="D31" s="249" t="s">
        <v>101</v>
      </c>
      <c r="E31" s="250">
        <v>45354</v>
      </c>
      <c r="F31" s="70"/>
      <c r="G31" s="51">
        <v>6797</v>
      </c>
      <c r="H31" s="416"/>
      <c r="I31" s="253"/>
      <c r="J31" s="77"/>
      <c r="K31" s="254">
        <v>1</v>
      </c>
      <c r="L31" s="6"/>
    </row>
    <row r="32" spans="1:12" ht="13.5">
      <c r="A32" s="10" t="s">
        <v>400</v>
      </c>
      <c r="B32" s="70" t="s">
        <v>407</v>
      </c>
      <c r="C32" s="51">
        <v>5000</v>
      </c>
      <c r="D32" s="249" t="s">
        <v>101</v>
      </c>
      <c r="E32" s="250">
        <v>45354</v>
      </c>
      <c r="F32" s="70"/>
      <c r="G32" s="51">
        <v>5000</v>
      </c>
      <c r="H32" s="416"/>
      <c r="I32" s="77"/>
      <c r="J32" s="77"/>
      <c r="K32" s="254">
        <v>1</v>
      </c>
      <c r="L32" s="6"/>
    </row>
    <row r="33" spans="1:12" ht="13.5">
      <c r="A33" s="10" t="s">
        <v>401</v>
      </c>
      <c r="B33" s="70" t="s">
        <v>408</v>
      </c>
      <c r="C33" s="51">
        <v>3000</v>
      </c>
      <c r="D33" s="249" t="s">
        <v>101</v>
      </c>
      <c r="E33" s="250">
        <v>45354</v>
      </c>
      <c r="F33" s="70"/>
      <c r="G33" s="51">
        <v>3000</v>
      </c>
      <c r="H33" s="416"/>
      <c r="I33" s="77"/>
      <c r="J33" s="77"/>
      <c r="K33" s="254">
        <v>1</v>
      </c>
      <c r="L33" s="6"/>
    </row>
    <row r="34" spans="1:12" ht="13.5">
      <c r="A34" s="10" t="s">
        <v>402</v>
      </c>
      <c r="B34" s="70" t="s">
        <v>409</v>
      </c>
      <c r="C34" s="51">
        <v>2500</v>
      </c>
      <c r="D34" s="249" t="s">
        <v>101</v>
      </c>
      <c r="E34" s="250">
        <v>45354</v>
      </c>
      <c r="F34" s="70"/>
      <c r="G34" s="51">
        <v>2500</v>
      </c>
      <c r="H34" s="416"/>
      <c r="I34" s="77"/>
      <c r="J34" s="77"/>
      <c r="K34" s="254">
        <v>1</v>
      </c>
      <c r="L34" s="6"/>
    </row>
    <row r="35" spans="1:12" ht="13.5">
      <c r="A35" s="10" t="s">
        <v>400</v>
      </c>
      <c r="B35" s="70" t="s">
        <v>410</v>
      </c>
      <c r="C35" s="51">
        <v>4500</v>
      </c>
      <c r="D35" s="249" t="s">
        <v>101</v>
      </c>
      <c r="E35" s="250">
        <v>45354</v>
      </c>
      <c r="F35" s="70"/>
      <c r="G35" s="51">
        <v>4500</v>
      </c>
      <c r="H35" s="416"/>
      <c r="I35" s="77"/>
      <c r="J35" s="77"/>
      <c r="K35" s="254">
        <v>1</v>
      </c>
      <c r="L35" s="6"/>
    </row>
    <row r="36" spans="1:12" ht="13.5">
      <c r="A36" s="10" t="s">
        <v>128</v>
      </c>
      <c r="B36" s="70" t="s">
        <v>411</v>
      </c>
      <c r="C36" s="51">
        <v>3000</v>
      </c>
      <c r="D36" s="249" t="s">
        <v>101</v>
      </c>
      <c r="E36" s="250">
        <v>45354</v>
      </c>
      <c r="F36" s="70"/>
      <c r="G36" s="51">
        <v>3000</v>
      </c>
      <c r="H36" s="416"/>
      <c r="I36" s="77"/>
      <c r="J36" s="77"/>
      <c r="K36" s="254">
        <v>1</v>
      </c>
      <c r="L36" s="6"/>
    </row>
    <row r="37" spans="1:12" ht="13.5">
      <c r="A37" s="10" t="s">
        <v>403</v>
      </c>
      <c r="B37" s="70" t="s">
        <v>412</v>
      </c>
      <c r="C37" s="51">
        <v>5000</v>
      </c>
      <c r="D37" s="249" t="s">
        <v>101</v>
      </c>
      <c r="E37" s="250">
        <v>45354</v>
      </c>
      <c r="F37" s="70"/>
      <c r="G37" s="51">
        <v>5000</v>
      </c>
      <c r="H37" s="416"/>
      <c r="I37" s="77"/>
      <c r="J37" s="77">
        <v>5000</v>
      </c>
      <c r="K37" s="254">
        <v>1</v>
      </c>
      <c r="L37" s="6"/>
    </row>
    <row r="38" spans="1:12" ht="13.5">
      <c r="A38" s="10" t="s">
        <v>108</v>
      </c>
      <c r="B38" s="70" t="s">
        <v>413</v>
      </c>
      <c r="C38" s="51">
        <v>5000</v>
      </c>
      <c r="D38" s="249" t="s">
        <v>101</v>
      </c>
      <c r="E38" s="250">
        <v>45354</v>
      </c>
      <c r="F38" s="70"/>
      <c r="G38" s="51">
        <v>5000</v>
      </c>
      <c r="H38" s="416"/>
      <c r="I38" s="77"/>
      <c r="J38" s="77"/>
      <c r="K38" s="254">
        <v>1</v>
      </c>
      <c r="L38" s="6"/>
    </row>
    <row r="39" spans="1:12" ht="13.5">
      <c r="A39" s="10" t="s">
        <v>404</v>
      </c>
      <c r="B39" s="70" t="s">
        <v>414</v>
      </c>
      <c r="C39" s="51">
        <v>4300</v>
      </c>
      <c r="D39" s="249" t="s">
        <v>101</v>
      </c>
      <c r="E39" s="250">
        <v>45354</v>
      </c>
      <c r="F39" s="70"/>
      <c r="G39" s="51">
        <v>4300</v>
      </c>
      <c r="H39" s="416"/>
      <c r="I39" s="77"/>
      <c r="J39" s="77"/>
      <c r="K39" s="254">
        <v>1</v>
      </c>
      <c r="L39" s="6"/>
    </row>
    <row r="40" spans="1:11" s="6" customFormat="1" ht="13.5">
      <c r="A40" s="10" t="s">
        <v>439</v>
      </c>
      <c r="B40" s="3" t="s">
        <v>462</v>
      </c>
      <c r="C40" s="31">
        <v>3000</v>
      </c>
      <c r="D40" s="255" t="s">
        <v>101</v>
      </c>
      <c r="E40" s="256">
        <v>45359</v>
      </c>
      <c r="F40" s="3"/>
      <c r="G40" s="32">
        <v>3000</v>
      </c>
      <c r="H40" s="416"/>
      <c r="I40" s="77"/>
      <c r="J40" s="77"/>
      <c r="K40" s="254">
        <v>1</v>
      </c>
    </row>
    <row r="41" spans="1:11" s="6" customFormat="1" ht="13.5">
      <c r="A41" s="10" t="s">
        <v>440</v>
      </c>
      <c r="B41" s="3" t="s">
        <v>463</v>
      </c>
      <c r="C41" s="31">
        <v>3000</v>
      </c>
      <c r="D41" s="255" t="s">
        <v>101</v>
      </c>
      <c r="E41" s="256">
        <v>45359</v>
      </c>
      <c r="F41" s="3"/>
      <c r="G41" s="32">
        <v>5000</v>
      </c>
      <c r="H41" s="416"/>
      <c r="I41" s="77"/>
      <c r="J41" s="77"/>
      <c r="K41" s="254">
        <v>1</v>
      </c>
    </row>
    <row r="42" spans="1:11" s="6" customFormat="1" ht="27">
      <c r="A42" s="10" t="s">
        <v>442</v>
      </c>
      <c r="B42" s="3" t="s">
        <v>464</v>
      </c>
      <c r="C42" s="31">
        <v>1540</v>
      </c>
      <c r="D42" s="255" t="s">
        <v>101</v>
      </c>
      <c r="E42" s="256">
        <v>45359</v>
      </c>
      <c r="F42" s="3"/>
      <c r="G42" s="32">
        <v>1540</v>
      </c>
      <c r="H42" s="416"/>
      <c r="I42" s="77">
        <v>1540</v>
      </c>
      <c r="J42" s="77"/>
      <c r="K42" s="254">
        <v>1</v>
      </c>
    </row>
    <row r="43" spans="1:11" s="6" customFormat="1" ht="13.5">
      <c r="A43" s="10" t="s">
        <v>443</v>
      </c>
      <c r="B43" s="3" t="s">
        <v>465</v>
      </c>
      <c r="C43" s="31">
        <v>3000</v>
      </c>
      <c r="D43" s="255" t="s">
        <v>101</v>
      </c>
      <c r="E43" s="256">
        <v>45359</v>
      </c>
      <c r="F43" s="3"/>
      <c r="G43" s="32">
        <v>3000</v>
      </c>
      <c r="H43" s="416"/>
      <c r="I43" s="77"/>
      <c r="J43" s="77"/>
      <c r="K43" s="254">
        <v>1</v>
      </c>
    </row>
    <row r="44" spans="1:11" s="6" customFormat="1" ht="13.5">
      <c r="A44" s="10" t="s">
        <v>444</v>
      </c>
      <c r="B44" s="3" t="s">
        <v>466</v>
      </c>
      <c r="C44" s="31">
        <v>770</v>
      </c>
      <c r="D44" s="255" t="s">
        <v>101</v>
      </c>
      <c r="E44" s="256">
        <v>45359</v>
      </c>
      <c r="F44" s="3"/>
      <c r="G44" s="32">
        <v>770</v>
      </c>
      <c r="H44" s="416"/>
      <c r="I44" s="77"/>
      <c r="J44" s="77">
        <v>770</v>
      </c>
      <c r="K44" s="254">
        <v>1</v>
      </c>
    </row>
    <row r="45" spans="1:11" s="6" customFormat="1" ht="13.5">
      <c r="A45" s="10" t="s">
        <v>445</v>
      </c>
      <c r="B45" s="3" t="s">
        <v>467</v>
      </c>
      <c r="C45" s="31">
        <v>3000</v>
      </c>
      <c r="D45" s="255" t="s">
        <v>101</v>
      </c>
      <c r="E45" s="256">
        <v>45359</v>
      </c>
      <c r="F45" s="3"/>
      <c r="G45" s="32">
        <v>3000</v>
      </c>
      <c r="H45" s="416"/>
      <c r="I45" s="77"/>
      <c r="J45" s="77"/>
      <c r="K45" s="254">
        <v>1</v>
      </c>
    </row>
    <row r="46" spans="1:11" s="6" customFormat="1" ht="13.5">
      <c r="A46" s="10" t="s">
        <v>108</v>
      </c>
      <c r="B46" s="3" t="s">
        <v>468</v>
      </c>
      <c r="C46" s="31">
        <v>1540</v>
      </c>
      <c r="D46" s="255" t="s">
        <v>101</v>
      </c>
      <c r="E46" s="256">
        <v>45359</v>
      </c>
      <c r="F46" s="3"/>
      <c r="G46" s="32">
        <v>1540</v>
      </c>
      <c r="H46" s="416"/>
      <c r="I46" s="77"/>
      <c r="J46" s="77"/>
      <c r="K46" s="254">
        <v>1</v>
      </c>
    </row>
    <row r="47" spans="1:11" s="6" customFormat="1" ht="13.5">
      <c r="A47" s="10" t="s">
        <v>446</v>
      </c>
      <c r="B47" s="3" t="s">
        <v>469</v>
      </c>
      <c r="C47" s="31">
        <v>3000</v>
      </c>
      <c r="D47" s="255" t="s">
        <v>101</v>
      </c>
      <c r="E47" s="256">
        <v>45359</v>
      </c>
      <c r="F47" s="3"/>
      <c r="G47" s="32">
        <v>3000</v>
      </c>
      <c r="H47" s="416"/>
      <c r="I47" s="77"/>
      <c r="J47" s="77"/>
      <c r="K47" s="254">
        <v>1</v>
      </c>
    </row>
    <row r="48" spans="1:11" s="6" customFormat="1" ht="13.5">
      <c r="A48" s="10" t="s">
        <v>447</v>
      </c>
      <c r="B48" s="3" t="s">
        <v>470</v>
      </c>
      <c r="C48" s="31">
        <v>4000</v>
      </c>
      <c r="D48" s="255" t="s">
        <v>101</v>
      </c>
      <c r="E48" s="256">
        <v>45359</v>
      </c>
      <c r="F48" s="3"/>
      <c r="G48" s="32">
        <v>4000</v>
      </c>
      <c r="H48" s="416"/>
      <c r="I48" s="77"/>
      <c r="J48" s="77"/>
      <c r="K48" s="254">
        <v>1</v>
      </c>
    </row>
    <row r="49" spans="1:11" s="6" customFormat="1" ht="13.5">
      <c r="A49" s="10" t="s">
        <v>448</v>
      </c>
      <c r="B49" s="3" t="s">
        <v>471</v>
      </c>
      <c r="C49" s="31">
        <v>3000</v>
      </c>
      <c r="D49" s="255" t="s">
        <v>101</v>
      </c>
      <c r="E49" s="256">
        <v>45359</v>
      </c>
      <c r="F49" s="3"/>
      <c r="G49" s="32">
        <v>3000</v>
      </c>
      <c r="H49" s="416"/>
      <c r="I49" s="77"/>
      <c r="J49" s="77"/>
      <c r="K49" s="254">
        <v>1</v>
      </c>
    </row>
    <row r="50" spans="1:11" s="6" customFormat="1" ht="13.5">
      <c r="A50" s="10" t="s">
        <v>449</v>
      </c>
      <c r="B50" s="3" t="s">
        <v>472</v>
      </c>
      <c r="C50" s="31">
        <v>3080</v>
      </c>
      <c r="D50" s="255" t="s">
        <v>101</v>
      </c>
      <c r="E50" s="256">
        <v>45359</v>
      </c>
      <c r="F50" s="3"/>
      <c r="G50" s="32">
        <v>1540</v>
      </c>
      <c r="H50" s="416"/>
      <c r="I50" s="77"/>
      <c r="J50" s="77"/>
      <c r="K50" s="254">
        <v>1</v>
      </c>
    </row>
    <row r="51" spans="1:11" s="6" customFormat="1" ht="13.5">
      <c r="A51" s="10" t="s">
        <v>131</v>
      </c>
      <c r="B51" s="3" t="s">
        <v>473</v>
      </c>
      <c r="C51" s="31">
        <v>770</v>
      </c>
      <c r="D51" s="255" t="s">
        <v>101</v>
      </c>
      <c r="E51" s="256">
        <v>45359</v>
      </c>
      <c r="F51" s="3"/>
      <c r="G51" s="32">
        <v>770</v>
      </c>
      <c r="H51" s="416"/>
      <c r="I51" s="77"/>
      <c r="J51" s="77"/>
      <c r="K51" s="254">
        <v>1</v>
      </c>
    </row>
    <row r="52" spans="1:11" s="6" customFormat="1" ht="13.5">
      <c r="A52" s="14" t="s">
        <v>450</v>
      </c>
      <c r="B52" s="3" t="s">
        <v>474</v>
      </c>
      <c r="C52" s="31">
        <v>3350</v>
      </c>
      <c r="D52" s="255" t="s">
        <v>101</v>
      </c>
      <c r="E52" s="256">
        <v>45359</v>
      </c>
      <c r="F52" s="3"/>
      <c r="G52" s="32">
        <v>3350</v>
      </c>
      <c r="H52" s="416"/>
      <c r="I52" s="77"/>
      <c r="J52" s="77"/>
      <c r="K52" s="254">
        <v>1</v>
      </c>
    </row>
    <row r="53" spans="1:11" s="6" customFormat="1" ht="13.5">
      <c r="A53" s="10" t="s">
        <v>451</v>
      </c>
      <c r="B53" s="3" t="s">
        <v>472</v>
      </c>
      <c r="C53" s="31">
        <v>770</v>
      </c>
      <c r="D53" s="255" t="s">
        <v>101</v>
      </c>
      <c r="E53" s="256">
        <v>45359</v>
      </c>
      <c r="F53" s="3"/>
      <c r="G53" s="32">
        <v>770</v>
      </c>
      <c r="H53" s="416"/>
      <c r="I53" s="77"/>
      <c r="J53" s="77"/>
      <c r="K53" s="254">
        <v>1</v>
      </c>
    </row>
    <row r="54" spans="1:11" s="6" customFormat="1" ht="13.5">
      <c r="A54" s="10" t="s">
        <v>452</v>
      </c>
      <c r="B54" s="3" t="s">
        <v>472</v>
      </c>
      <c r="C54" s="31">
        <v>770</v>
      </c>
      <c r="D54" s="255" t="s">
        <v>101</v>
      </c>
      <c r="E54" s="256">
        <v>45359</v>
      </c>
      <c r="F54" s="3"/>
      <c r="G54" s="32">
        <v>770</v>
      </c>
      <c r="H54" s="416"/>
      <c r="I54" s="77">
        <v>770</v>
      </c>
      <c r="J54" s="77"/>
      <c r="K54" s="254">
        <v>1</v>
      </c>
    </row>
    <row r="55" spans="1:11" s="6" customFormat="1" ht="13.5">
      <c r="A55" s="10" t="s">
        <v>453</v>
      </c>
      <c r="B55" s="3" t="s">
        <v>475</v>
      </c>
      <c r="C55" s="31">
        <v>1540</v>
      </c>
      <c r="D55" s="255" t="s">
        <v>101</v>
      </c>
      <c r="E55" s="256">
        <v>45359</v>
      </c>
      <c r="F55" s="3"/>
      <c r="G55" s="32">
        <v>1540</v>
      </c>
      <c r="H55" s="416"/>
      <c r="I55" s="77"/>
      <c r="J55" s="77"/>
      <c r="K55" s="254">
        <v>1</v>
      </c>
    </row>
    <row r="56" spans="1:11" s="6" customFormat="1" ht="13.5">
      <c r="A56" s="10" t="s">
        <v>454</v>
      </c>
      <c r="B56" s="3" t="s">
        <v>476</v>
      </c>
      <c r="C56" s="31">
        <v>3000</v>
      </c>
      <c r="D56" s="255" t="s">
        <v>101</v>
      </c>
      <c r="E56" s="256">
        <v>45359</v>
      </c>
      <c r="F56" s="3"/>
      <c r="G56" s="32">
        <v>3000</v>
      </c>
      <c r="H56" s="416"/>
      <c r="I56" s="77"/>
      <c r="J56" s="77"/>
      <c r="K56" s="254">
        <v>1</v>
      </c>
    </row>
    <row r="57" spans="1:11" s="6" customFormat="1" ht="13.5">
      <c r="A57" s="10" t="s">
        <v>332</v>
      </c>
      <c r="B57" s="3" t="s">
        <v>477</v>
      </c>
      <c r="C57" s="31">
        <v>1936.35</v>
      </c>
      <c r="D57" s="255" t="s">
        <v>101</v>
      </c>
      <c r="E57" s="256">
        <v>45359</v>
      </c>
      <c r="F57" s="3"/>
      <c r="G57" s="32">
        <v>1786.35</v>
      </c>
      <c r="H57" s="416"/>
      <c r="I57" s="77"/>
      <c r="J57" s="77"/>
      <c r="K57" s="254">
        <v>1</v>
      </c>
    </row>
    <row r="58" spans="1:11" s="6" customFormat="1" ht="13.5">
      <c r="A58" s="10" t="s">
        <v>455</v>
      </c>
      <c r="B58" s="3" t="s">
        <v>478</v>
      </c>
      <c r="C58" s="31">
        <v>770</v>
      </c>
      <c r="D58" s="255" t="s">
        <v>101</v>
      </c>
      <c r="E58" s="256">
        <v>45359</v>
      </c>
      <c r="F58" s="3"/>
      <c r="G58" s="32">
        <v>770</v>
      </c>
      <c r="H58" s="416"/>
      <c r="I58" s="77"/>
      <c r="J58" s="77"/>
      <c r="K58" s="254">
        <v>1</v>
      </c>
    </row>
    <row r="59" spans="1:11" s="6" customFormat="1" ht="13.5">
      <c r="A59" s="10" t="s">
        <v>456</v>
      </c>
      <c r="B59" s="3" t="s">
        <v>472</v>
      </c>
      <c r="C59" s="31">
        <v>3080</v>
      </c>
      <c r="D59" s="255" t="s">
        <v>101</v>
      </c>
      <c r="E59" s="256">
        <v>45359</v>
      </c>
      <c r="F59" s="3"/>
      <c r="G59" s="32">
        <v>3080</v>
      </c>
      <c r="H59" s="416"/>
      <c r="I59" s="77"/>
      <c r="J59" s="77"/>
      <c r="K59" s="254">
        <v>1</v>
      </c>
    </row>
    <row r="60" spans="1:11" s="6" customFormat="1" ht="13.5">
      <c r="A60" s="10" t="s">
        <v>457</v>
      </c>
      <c r="B60" s="3" t="s">
        <v>479</v>
      </c>
      <c r="C60" s="31">
        <v>2500</v>
      </c>
      <c r="D60" s="255" t="s">
        <v>101</v>
      </c>
      <c r="E60" s="256">
        <v>45359</v>
      </c>
      <c r="F60" s="3"/>
      <c r="G60" s="32">
        <v>2500</v>
      </c>
      <c r="H60" s="416"/>
      <c r="I60" s="77"/>
      <c r="J60" s="77"/>
      <c r="K60" s="254">
        <v>1</v>
      </c>
    </row>
    <row r="61" spans="1:11" s="6" customFormat="1" ht="27">
      <c r="A61" s="10" t="s">
        <v>458</v>
      </c>
      <c r="B61" s="3" t="s">
        <v>480</v>
      </c>
      <c r="C61" s="31">
        <v>3000</v>
      </c>
      <c r="D61" s="255" t="s">
        <v>101</v>
      </c>
      <c r="E61" s="256">
        <v>45359</v>
      </c>
      <c r="F61" s="3"/>
      <c r="G61" s="32">
        <v>3000</v>
      </c>
      <c r="H61" s="416"/>
      <c r="I61" s="77"/>
      <c r="J61" s="77"/>
      <c r="K61" s="254">
        <v>1</v>
      </c>
    </row>
    <row r="62" spans="1:11" s="6" customFormat="1" ht="13.5">
      <c r="A62" s="10" t="s">
        <v>459</v>
      </c>
      <c r="B62" s="3" t="s">
        <v>481</v>
      </c>
      <c r="C62" s="31">
        <v>2500</v>
      </c>
      <c r="D62" s="255" t="s">
        <v>101</v>
      </c>
      <c r="E62" s="256">
        <v>45359</v>
      </c>
      <c r="F62" s="3"/>
      <c r="G62" s="32">
        <v>2500</v>
      </c>
      <c r="H62" s="416"/>
      <c r="I62" s="77"/>
      <c r="J62" s="77"/>
      <c r="K62" s="254">
        <v>1</v>
      </c>
    </row>
    <row r="63" spans="1:11" s="6" customFormat="1" ht="13.5">
      <c r="A63" s="10" t="s">
        <v>460</v>
      </c>
      <c r="B63" s="3" t="s">
        <v>482</v>
      </c>
      <c r="C63" s="31">
        <v>3000</v>
      </c>
      <c r="D63" s="255" t="s">
        <v>101</v>
      </c>
      <c r="E63" s="256">
        <v>45359</v>
      </c>
      <c r="F63" s="3"/>
      <c r="G63" s="32">
        <v>3000</v>
      </c>
      <c r="H63" s="416"/>
      <c r="I63" s="77"/>
      <c r="J63" s="77"/>
      <c r="K63" s="254">
        <v>1</v>
      </c>
    </row>
    <row r="64" spans="1:11" s="6" customFormat="1" ht="27">
      <c r="A64" s="10" t="s">
        <v>461</v>
      </c>
      <c r="B64" s="3" t="s">
        <v>483</v>
      </c>
      <c r="C64" s="31">
        <v>2500</v>
      </c>
      <c r="D64" s="255" t="s">
        <v>101</v>
      </c>
      <c r="E64" s="256">
        <v>45359</v>
      </c>
      <c r="F64" s="3"/>
      <c r="G64" s="32">
        <v>2500</v>
      </c>
      <c r="H64" s="416"/>
      <c r="I64" s="77"/>
      <c r="J64" s="77"/>
      <c r="K64" s="254">
        <v>1</v>
      </c>
    </row>
    <row r="65" spans="1:11" s="6" customFormat="1" ht="13.5">
      <c r="A65" s="10" t="s">
        <v>450</v>
      </c>
      <c r="B65" s="3" t="s">
        <v>484</v>
      </c>
      <c r="C65" s="31">
        <v>3000</v>
      </c>
      <c r="D65" s="255" t="s">
        <v>101</v>
      </c>
      <c r="E65" s="256">
        <v>45359</v>
      </c>
      <c r="F65" s="3"/>
      <c r="G65" s="32">
        <v>3000</v>
      </c>
      <c r="H65" s="416"/>
      <c r="I65" s="77"/>
      <c r="J65" s="77"/>
      <c r="K65" s="254">
        <v>1</v>
      </c>
    </row>
    <row r="66" spans="1:12" ht="13.5">
      <c r="A66" s="70" t="s">
        <v>591</v>
      </c>
      <c r="B66" s="70" t="s">
        <v>594</v>
      </c>
      <c r="C66" s="51">
        <v>1800</v>
      </c>
      <c r="D66" s="249" t="s">
        <v>101</v>
      </c>
      <c r="E66" s="250">
        <v>45367</v>
      </c>
      <c r="F66" s="70"/>
      <c r="G66" s="51">
        <v>1800</v>
      </c>
      <c r="H66" s="416"/>
      <c r="I66" s="77"/>
      <c r="J66" s="77"/>
      <c r="K66" s="254">
        <v>1</v>
      </c>
      <c r="L66" s="6"/>
    </row>
    <row r="67" spans="1:12" ht="13.5">
      <c r="A67" s="70" t="s">
        <v>595</v>
      </c>
      <c r="B67" s="70" t="s">
        <v>596</v>
      </c>
      <c r="C67" s="51">
        <v>5000</v>
      </c>
      <c r="D67" s="249" t="s">
        <v>101</v>
      </c>
      <c r="E67" s="250">
        <v>45367</v>
      </c>
      <c r="F67" s="70"/>
      <c r="G67" s="51">
        <v>5000</v>
      </c>
      <c r="H67" s="416"/>
      <c r="I67" s="77"/>
      <c r="J67" s="77">
        <v>5000</v>
      </c>
      <c r="K67" s="254">
        <v>1</v>
      </c>
      <c r="L67" s="6"/>
    </row>
    <row r="68" spans="1:12" ht="13.5">
      <c r="A68" s="70" t="s">
        <v>600</v>
      </c>
      <c r="B68" s="70" t="s">
        <v>603</v>
      </c>
      <c r="C68" s="51">
        <v>10000</v>
      </c>
      <c r="D68" s="249" t="s">
        <v>101</v>
      </c>
      <c r="E68" s="250">
        <v>45370</v>
      </c>
      <c r="F68" s="70"/>
      <c r="G68" s="51">
        <v>10000</v>
      </c>
      <c r="H68" s="416"/>
      <c r="I68" s="77"/>
      <c r="J68" s="77"/>
      <c r="K68" s="254">
        <v>1</v>
      </c>
      <c r="L68" s="6"/>
    </row>
    <row r="69" spans="1:12" ht="13.5">
      <c r="A69" s="70" t="s">
        <v>631</v>
      </c>
      <c r="B69" s="70" t="s">
        <v>632</v>
      </c>
      <c r="C69" s="51">
        <v>4800</v>
      </c>
      <c r="D69" s="249" t="s">
        <v>101</v>
      </c>
      <c r="E69" s="250">
        <v>45379</v>
      </c>
      <c r="F69" s="70"/>
      <c r="G69" s="51">
        <v>4800</v>
      </c>
      <c r="H69" s="416"/>
      <c r="I69" s="77"/>
      <c r="J69" s="77"/>
      <c r="K69" s="254">
        <v>1</v>
      </c>
      <c r="L69" s="6"/>
    </row>
    <row r="70" spans="1:12" ht="13.5">
      <c r="A70" s="70" t="s">
        <v>621</v>
      </c>
      <c r="B70" s="70" t="s">
        <v>633</v>
      </c>
      <c r="C70" s="51">
        <v>5000</v>
      </c>
      <c r="D70" s="249" t="s">
        <v>101</v>
      </c>
      <c r="E70" s="250">
        <v>45379</v>
      </c>
      <c r="F70" s="70"/>
      <c r="G70" s="51">
        <v>5000</v>
      </c>
      <c r="H70" s="416"/>
      <c r="I70" s="77"/>
      <c r="J70" s="77">
        <v>5000</v>
      </c>
      <c r="K70" s="254">
        <v>1</v>
      </c>
      <c r="L70" s="6"/>
    </row>
    <row r="71" spans="1:12" ht="13.5">
      <c r="A71" s="70" t="s">
        <v>576</v>
      </c>
      <c r="B71" s="70" t="s">
        <v>634</v>
      </c>
      <c r="C71" s="51">
        <v>5000</v>
      </c>
      <c r="D71" s="249" t="s">
        <v>101</v>
      </c>
      <c r="E71" s="250">
        <v>45379</v>
      </c>
      <c r="F71" s="70"/>
      <c r="G71" s="51">
        <v>5000</v>
      </c>
      <c r="H71" s="416"/>
      <c r="I71" s="77"/>
      <c r="J71" s="77"/>
      <c r="K71" s="254">
        <v>1</v>
      </c>
      <c r="L71" s="6"/>
    </row>
    <row r="72" spans="1:12" ht="13.5">
      <c r="A72" s="70" t="s">
        <v>622</v>
      </c>
      <c r="B72" s="70" t="s">
        <v>635</v>
      </c>
      <c r="C72" s="51">
        <v>5000</v>
      </c>
      <c r="D72" s="249" t="s">
        <v>101</v>
      </c>
      <c r="E72" s="250">
        <v>45379</v>
      </c>
      <c r="F72" s="70"/>
      <c r="G72" s="51">
        <v>5000</v>
      </c>
      <c r="H72" s="416"/>
      <c r="I72" s="77"/>
      <c r="J72" s="77"/>
      <c r="K72" s="254">
        <v>1</v>
      </c>
      <c r="L72" s="6"/>
    </row>
    <row r="73" spans="1:12" ht="13.5">
      <c r="A73" s="70" t="s">
        <v>637</v>
      </c>
      <c r="B73" s="70" t="s">
        <v>639</v>
      </c>
      <c r="C73" s="51">
        <v>4500</v>
      </c>
      <c r="D73" s="249" t="s">
        <v>101</v>
      </c>
      <c r="E73" s="250">
        <v>45384</v>
      </c>
      <c r="F73" s="70"/>
      <c r="G73" s="51">
        <v>4500</v>
      </c>
      <c r="H73" s="416"/>
      <c r="I73" s="77"/>
      <c r="J73" s="77"/>
      <c r="K73" s="254">
        <v>1</v>
      </c>
      <c r="L73" s="6"/>
    </row>
    <row r="74" spans="1:12" ht="13.5">
      <c r="A74" s="70" t="s">
        <v>649</v>
      </c>
      <c r="B74" s="70" t="s">
        <v>476</v>
      </c>
      <c r="C74" s="51">
        <v>3000</v>
      </c>
      <c r="D74" s="249" t="s">
        <v>101</v>
      </c>
      <c r="E74" s="250">
        <v>45391</v>
      </c>
      <c r="F74" s="70"/>
      <c r="G74" s="51">
        <v>3000</v>
      </c>
      <c r="H74" s="416"/>
      <c r="I74" s="77"/>
      <c r="J74" s="77"/>
      <c r="K74" s="254">
        <v>1</v>
      </c>
      <c r="L74" s="6"/>
    </row>
    <row r="75" spans="1:12" ht="13.5">
      <c r="A75" s="70" t="s">
        <v>663</v>
      </c>
      <c r="B75" s="70" t="s">
        <v>249</v>
      </c>
      <c r="C75" s="51">
        <v>2025</v>
      </c>
      <c r="D75" s="249" t="s">
        <v>101</v>
      </c>
      <c r="E75" s="250">
        <v>45394</v>
      </c>
      <c r="F75" s="70"/>
      <c r="G75" s="51">
        <v>2025</v>
      </c>
      <c r="H75" s="416"/>
      <c r="I75" s="77"/>
      <c r="J75" s="77"/>
      <c r="K75" s="254">
        <v>1</v>
      </c>
      <c r="L75" s="6"/>
    </row>
    <row r="76" spans="1:12" ht="13.5">
      <c r="A76" s="70"/>
      <c r="B76" s="70"/>
      <c r="C76" s="51"/>
      <c r="D76" s="249"/>
      <c r="E76" s="250"/>
      <c r="F76" s="70"/>
      <c r="G76" s="51"/>
      <c r="H76" s="416"/>
      <c r="I76" s="77"/>
      <c r="J76" s="77"/>
      <c r="K76" s="254"/>
      <c r="L76" s="6"/>
    </row>
    <row r="77" spans="1:12" ht="13.5">
      <c r="A77" s="70"/>
      <c r="B77" s="70"/>
      <c r="C77" s="51"/>
      <c r="D77" s="249"/>
      <c r="E77" s="250"/>
      <c r="F77" s="70"/>
      <c r="G77" s="51"/>
      <c r="H77" s="416"/>
      <c r="I77" s="77"/>
      <c r="J77" s="77"/>
      <c r="K77" s="254"/>
      <c r="L77" s="6"/>
    </row>
    <row r="78" spans="1:12" ht="13.5">
      <c r="A78" s="70"/>
      <c r="B78" s="70"/>
      <c r="C78" s="51"/>
      <c r="D78" s="249"/>
      <c r="E78" s="250"/>
      <c r="F78" s="70"/>
      <c r="G78" s="51"/>
      <c r="H78" s="416"/>
      <c r="I78" s="77"/>
      <c r="J78" s="77"/>
      <c r="K78" s="254"/>
      <c r="L78" s="6"/>
    </row>
    <row r="79" spans="1:12" ht="13.5">
      <c r="A79" s="70"/>
      <c r="B79" s="70"/>
      <c r="C79" s="51"/>
      <c r="D79" s="249"/>
      <c r="E79" s="250"/>
      <c r="F79" s="70"/>
      <c r="G79" s="51"/>
      <c r="H79" s="416"/>
      <c r="I79" s="77"/>
      <c r="J79" s="77"/>
      <c r="K79" s="254"/>
      <c r="L79" s="6"/>
    </row>
    <row r="80" spans="1:12" ht="13.5">
      <c r="A80" s="70"/>
      <c r="B80" s="70"/>
      <c r="C80" s="51"/>
      <c r="D80" s="249"/>
      <c r="E80" s="250"/>
      <c r="F80" s="70"/>
      <c r="G80" s="51"/>
      <c r="H80" s="416"/>
      <c r="I80" s="77"/>
      <c r="J80" s="77"/>
      <c r="K80" s="254"/>
      <c r="L80" s="6"/>
    </row>
    <row r="81" spans="1:12" ht="13.5">
      <c r="A81" s="70"/>
      <c r="B81" s="70"/>
      <c r="C81" s="51"/>
      <c r="D81" s="249"/>
      <c r="E81" s="250"/>
      <c r="F81" s="70"/>
      <c r="G81" s="51"/>
      <c r="H81" s="416"/>
      <c r="I81" s="77"/>
      <c r="J81" s="77"/>
      <c r="K81" s="254"/>
      <c r="L81" s="6"/>
    </row>
    <row r="82" spans="1:12" ht="13.5">
      <c r="A82" s="70"/>
      <c r="B82" s="70"/>
      <c r="C82" s="51"/>
      <c r="D82" s="249"/>
      <c r="E82" s="250"/>
      <c r="F82" s="70"/>
      <c r="G82" s="51"/>
      <c r="H82" s="416"/>
      <c r="I82" s="77"/>
      <c r="J82" s="77"/>
      <c r="K82" s="254"/>
      <c r="L82" s="6"/>
    </row>
    <row r="83" spans="1:12" ht="13.5">
      <c r="A83" s="70"/>
      <c r="B83" s="70"/>
      <c r="C83" s="51"/>
      <c r="D83" s="249"/>
      <c r="E83" s="250"/>
      <c r="F83" s="70"/>
      <c r="G83" s="51"/>
      <c r="H83" s="416"/>
      <c r="I83" s="77"/>
      <c r="J83" s="77"/>
      <c r="K83" s="254"/>
      <c r="L83" s="6"/>
    </row>
    <row r="84" spans="1:12" ht="13.5">
      <c r="A84" s="70"/>
      <c r="B84" s="70"/>
      <c r="C84" s="51"/>
      <c r="D84" s="249"/>
      <c r="E84" s="250"/>
      <c r="F84" s="70"/>
      <c r="G84" s="51"/>
      <c r="H84" s="416"/>
      <c r="I84" s="77"/>
      <c r="J84" s="77"/>
      <c r="K84" s="254"/>
      <c r="L84" s="6"/>
    </row>
    <row r="85" spans="1:12" ht="13.5">
      <c r="A85" s="70"/>
      <c r="B85" s="70"/>
      <c r="C85" s="51"/>
      <c r="D85" s="249"/>
      <c r="E85" s="250"/>
      <c r="F85" s="70"/>
      <c r="G85" s="51"/>
      <c r="H85" s="416"/>
      <c r="I85" s="77"/>
      <c r="J85" s="77"/>
      <c r="K85" s="254"/>
      <c r="L85" s="6"/>
    </row>
    <row r="86" spans="1:12" ht="13.5">
      <c r="A86" s="70"/>
      <c r="B86" s="70"/>
      <c r="C86" s="51"/>
      <c r="D86" s="249"/>
      <c r="E86" s="250"/>
      <c r="F86" s="70"/>
      <c r="G86" s="51"/>
      <c r="H86" s="416"/>
      <c r="I86" s="77"/>
      <c r="J86" s="77"/>
      <c r="K86" s="254"/>
      <c r="L86" s="6"/>
    </row>
    <row r="87" spans="1:12" ht="13.5">
      <c r="A87" s="70"/>
      <c r="B87" s="70"/>
      <c r="C87" s="51"/>
      <c r="D87" s="249"/>
      <c r="E87" s="250"/>
      <c r="F87" s="70"/>
      <c r="G87" s="51"/>
      <c r="H87" s="416"/>
      <c r="I87" s="77"/>
      <c r="J87" s="77"/>
      <c r="K87" s="254"/>
      <c r="L87" s="6"/>
    </row>
    <row r="88" spans="1:12" ht="13.5">
      <c r="A88" s="70"/>
      <c r="B88" s="70"/>
      <c r="C88" s="51"/>
      <c r="D88" s="249"/>
      <c r="E88" s="250"/>
      <c r="F88" s="70"/>
      <c r="G88" s="51"/>
      <c r="H88" s="416"/>
      <c r="I88" s="77"/>
      <c r="J88" s="77"/>
      <c r="K88" s="254"/>
      <c r="L88" s="6"/>
    </row>
    <row r="89" spans="1:12" ht="13.5">
      <c r="A89" s="70"/>
      <c r="B89" s="70"/>
      <c r="C89" s="51"/>
      <c r="D89" s="249"/>
      <c r="E89" s="250"/>
      <c r="F89" s="70"/>
      <c r="G89" s="51"/>
      <c r="H89" s="416"/>
      <c r="I89" s="77"/>
      <c r="J89" s="77"/>
      <c r="K89" s="254"/>
      <c r="L89" s="6"/>
    </row>
    <row r="90" spans="1:12" ht="13.5">
      <c r="A90" s="70"/>
      <c r="B90" s="70"/>
      <c r="C90" s="51"/>
      <c r="D90" s="249"/>
      <c r="E90" s="250"/>
      <c r="F90" s="70"/>
      <c r="G90" s="51"/>
      <c r="H90" s="416"/>
      <c r="I90" s="77"/>
      <c r="J90" s="77"/>
      <c r="K90" s="254"/>
      <c r="L90" s="6"/>
    </row>
    <row r="91" spans="1:12" ht="13.5">
      <c r="A91" s="70"/>
      <c r="B91" s="70"/>
      <c r="C91" s="51"/>
      <c r="D91" s="249"/>
      <c r="E91" s="250"/>
      <c r="F91" s="70"/>
      <c r="G91" s="51"/>
      <c r="H91" s="416"/>
      <c r="I91" s="77"/>
      <c r="J91" s="77"/>
      <c r="K91" s="254"/>
      <c r="L91" s="6"/>
    </row>
    <row r="92" spans="1:11" s="6" customFormat="1" ht="13.5">
      <c r="A92" s="10"/>
      <c r="B92" s="3"/>
      <c r="C92" s="32"/>
      <c r="D92" s="255"/>
      <c r="E92" s="59"/>
      <c r="F92" s="3"/>
      <c r="G92" s="32"/>
      <c r="H92" s="416"/>
      <c r="I92" s="77"/>
      <c r="J92" s="77"/>
      <c r="K92" s="254"/>
    </row>
    <row r="93" spans="1:11" s="6" customFormat="1" ht="13.5">
      <c r="A93" s="10"/>
      <c r="B93" s="3"/>
      <c r="C93" s="32"/>
      <c r="D93" s="255"/>
      <c r="E93" s="59"/>
      <c r="F93" s="3"/>
      <c r="G93" s="32"/>
      <c r="H93" s="416"/>
      <c r="I93" s="77"/>
      <c r="J93" s="77"/>
      <c r="K93" s="254"/>
    </row>
    <row r="94" spans="1:11" s="6" customFormat="1" ht="13.5">
      <c r="A94" s="10"/>
      <c r="B94" s="3"/>
      <c r="C94" s="32"/>
      <c r="D94" s="255"/>
      <c r="E94" s="59"/>
      <c r="F94" s="3"/>
      <c r="G94" s="32"/>
      <c r="H94" s="416"/>
      <c r="I94" s="77"/>
      <c r="J94" s="77"/>
      <c r="K94" s="254"/>
    </row>
    <row r="95" spans="1:11" s="6" customFormat="1" ht="13.5">
      <c r="A95" s="10"/>
      <c r="B95" s="3"/>
      <c r="C95" s="32"/>
      <c r="D95" s="255"/>
      <c r="E95" s="59"/>
      <c r="F95" s="3"/>
      <c r="G95" s="32"/>
      <c r="H95" s="416"/>
      <c r="I95" s="77"/>
      <c r="J95" s="77"/>
      <c r="K95" s="254"/>
    </row>
    <row r="96" spans="1:11" s="6" customFormat="1" ht="13.5">
      <c r="A96" s="10"/>
      <c r="B96" s="3"/>
      <c r="C96" s="32"/>
      <c r="D96" s="255"/>
      <c r="E96" s="59"/>
      <c r="F96" s="3"/>
      <c r="G96" s="32"/>
      <c r="H96" s="416"/>
      <c r="I96" s="77"/>
      <c r="J96" s="77"/>
      <c r="K96" s="254"/>
    </row>
    <row r="97" spans="1:11" s="6" customFormat="1" ht="13.5">
      <c r="A97" s="10"/>
      <c r="B97" s="3"/>
      <c r="C97" s="32"/>
      <c r="D97" s="255"/>
      <c r="E97" s="59"/>
      <c r="F97" s="3"/>
      <c r="G97" s="32"/>
      <c r="H97" s="416"/>
      <c r="I97" s="77"/>
      <c r="J97" s="77"/>
      <c r="K97" s="254"/>
    </row>
    <row r="98" spans="1:11" s="6" customFormat="1" ht="13.5">
      <c r="A98" s="10"/>
      <c r="B98" s="3"/>
      <c r="C98" s="32"/>
      <c r="D98" s="255"/>
      <c r="E98" s="59"/>
      <c r="F98" s="3"/>
      <c r="G98" s="32"/>
      <c r="H98" s="416"/>
      <c r="I98" s="77"/>
      <c r="J98" s="77"/>
      <c r="K98" s="254"/>
    </row>
    <row r="99" spans="1:11" s="6" customFormat="1" ht="13.5">
      <c r="A99" s="10"/>
      <c r="B99" s="3"/>
      <c r="C99" s="32"/>
      <c r="D99" s="255"/>
      <c r="E99" s="59"/>
      <c r="F99" s="3"/>
      <c r="G99" s="32"/>
      <c r="H99" s="416"/>
      <c r="I99" s="77"/>
      <c r="J99" s="77"/>
      <c r="K99" s="254"/>
    </row>
    <row r="100" spans="1:11" s="6" customFormat="1" ht="13.5">
      <c r="A100" s="10"/>
      <c r="B100" s="3"/>
      <c r="C100" s="32"/>
      <c r="D100" s="255"/>
      <c r="E100" s="59"/>
      <c r="F100" s="3"/>
      <c r="G100" s="32"/>
      <c r="H100" s="416"/>
      <c r="I100" s="77"/>
      <c r="J100" s="77"/>
      <c r="K100" s="254"/>
    </row>
    <row r="101" spans="1:11" s="6" customFormat="1" ht="13.5">
      <c r="A101" s="10"/>
      <c r="B101" s="3"/>
      <c r="C101" s="32"/>
      <c r="D101" s="255"/>
      <c r="E101" s="59"/>
      <c r="F101" s="3"/>
      <c r="G101" s="32"/>
      <c r="H101" s="416"/>
      <c r="I101" s="77"/>
      <c r="J101" s="77"/>
      <c r="K101" s="254"/>
    </row>
    <row r="102" spans="1:11" s="6" customFormat="1" ht="13.5">
      <c r="A102" s="10"/>
      <c r="B102" s="3"/>
      <c r="C102" s="32"/>
      <c r="D102" s="255"/>
      <c r="E102" s="59"/>
      <c r="F102" s="3"/>
      <c r="G102" s="32"/>
      <c r="H102" s="416"/>
      <c r="I102" s="77"/>
      <c r="J102" s="77"/>
      <c r="K102" s="254"/>
    </row>
    <row r="103" spans="1:11" s="6" customFormat="1" ht="13.5">
      <c r="A103" s="10"/>
      <c r="B103" s="3"/>
      <c r="C103" s="32"/>
      <c r="D103" s="255"/>
      <c r="E103" s="59"/>
      <c r="F103" s="3"/>
      <c r="G103" s="32"/>
      <c r="H103" s="416"/>
      <c r="I103" s="77"/>
      <c r="J103" s="77"/>
      <c r="K103" s="254"/>
    </row>
    <row r="104" spans="1:11" s="6" customFormat="1" ht="13.5">
      <c r="A104" s="10"/>
      <c r="B104" s="3"/>
      <c r="C104" s="32"/>
      <c r="D104" s="255"/>
      <c r="E104" s="59"/>
      <c r="F104" s="3"/>
      <c r="G104" s="32"/>
      <c r="H104" s="416"/>
      <c r="I104" s="77"/>
      <c r="J104" s="77"/>
      <c r="K104" s="254"/>
    </row>
    <row r="105" spans="1:11" s="6" customFormat="1" ht="13.5">
      <c r="A105" s="10"/>
      <c r="B105" s="3"/>
      <c r="C105" s="32"/>
      <c r="D105" s="255"/>
      <c r="E105" s="59"/>
      <c r="F105" s="3"/>
      <c r="G105" s="32"/>
      <c r="H105" s="416"/>
      <c r="I105" s="77"/>
      <c r="J105" s="77"/>
      <c r="K105" s="254"/>
    </row>
    <row r="106" spans="1:11" s="6" customFormat="1" ht="13.5">
      <c r="A106" s="10"/>
      <c r="B106" s="3"/>
      <c r="C106" s="32"/>
      <c r="D106" s="255"/>
      <c r="E106" s="59"/>
      <c r="F106" s="3"/>
      <c r="G106" s="32"/>
      <c r="H106" s="416"/>
      <c r="I106" s="77"/>
      <c r="J106" s="77"/>
      <c r="K106" s="254"/>
    </row>
    <row r="107" spans="1:11" s="6" customFormat="1" ht="13.5">
      <c r="A107" s="3"/>
      <c r="B107" s="3"/>
      <c r="C107" s="31"/>
      <c r="D107" s="255"/>
      <c r="E107" s="256"/>
      <c r="F107" s="3"/>
      <c r="G107" s="31"/>
      <c r="H107" s="416"/>
      <c r="I107" s="77"/>
      <c r="J107" s="77"/>
      <c r="K107" s="254"/>
    </row>
    <row r="108" spans="1:11" s="6" customFormat="1" ht="13.5">
      <c r="A108" s="3"/>
      <c r="B108" s="3"/>
      <c r="C108" s="31"/>
      <c r="D108" s="255"/>
      <c r="E108" s="256"/>
      <c r="F108" s="3"/>
      <c r="G108" s="31"/>
      <c r="H108" s="416"/>
      <c r="I108" s="77"/>
      <c r="J108" s="77"/>
      <c r="K108" s="254"/>
    </row>
    <row r="109" spans="1:11" s="6" customFormat="1" ht="13.5">
      <c r="A109" s="3"/>
      <c r="B109" s="3"/>
      <c r="C109" s="31"/>
      <c r="D109" s="255"/>
      <c r="E109" s="256"/>
      <c r="F109" s="3"/>
      <c r="G109" s="31"/>
      <c r="H109" s="416"/>
      <c r="I109" s="77"/>
      <c r="J109" s="77"/>
      <c r="K109" s="254"/>
    </row>
    <row r="110" spans="1:12" ht="13.5">
      <c r="A110" s="10"/>
      <c r="B110" s="70"/>
      <c r="C110" s="51"/>
      <c r="D110" s="249"/>
      <c r="E110" s="250"/>
      <c r="F110" s="70"/>
      <c r="G110" s="51"/>
      <c r="H110" s="416"/>
      <c r="I110" s="77"/>
      <c r="J110" s="77"/>
      <c r="K110" s="254"/>
      <c r="L110" s="6"/>
    </row>
    <row r="111" spans="1:12" ht="13.5">
      <c r="A111" s="10"/>
      <c r="B111" s="70"/>
      <c r="C111" s="51"/>
      <c r="D111" s="249"/>
      <c r="E111" s="250"/>
      <c r="F111" s="70"/>
      <c r="G111" s="51"/>
      <c r="H111" s="416"/>
      <c r="I111" s="77"/>
      <c r="J111" s="77"/>
      <c r="K111" s="254"/>
      <c r="L111" s="6"/>
    </row>
    <row r="112" spans="1:12" ht="13.5">
      <c r="A112" s="10"/>
      <c r="B112" s="70"/>
      <c r="C112" s="51"/>
      <c r="D112" s="249"/>
      <c r="E112" s="250"/>
      <c r="F112" s="70"/>
      <c r="G112" s="51"/>
      <c r="H112" s="416"/>
      <c r="I112" s="77"/>
      <c r="J112" s="77"/>
      <c r="K112" s="254"/>
      <c r="L112" s="6"/>
    </row>
    <row r="113" spans="1:12" ht="13.5">
      <c r="A113" s="10"/>
      <c r="B113" s="70"/>
      <c r="C113" s="51"/>
      <c r="D113" s="249"/>
      <c r="E113" s="250"/>
      <c r="F113" s="70"/>
      <c r="G113" s="51"/>
      <c r="H113" s="416"/>
      <c r="I113" s="77"/>
      <c r="J113" s="77"/>
      <c r="K113" s="254"/>
      <c r="L113" s="6"/>
    </row>
    <row r="114" spans="1:12" ht="13.5">
      <c r="A114" s="10"/>
      <c r="B114" s="70"/>
      <c r="C114" s="51"/>
      <c r="D114" s="249"/>
      <c r="E114" s="250"/>
      <c r="F114" s="70"/>
      <c r="G114" s="51"/>
      <c r="H114" s="416"/>
      <c r="I114" s="77"/>
      <c r="J114" s="77"/>
      <c r="K114" s="254"/>
      <c r="L114" s="6"/>
    </row>
    <row r="115" spans="1:12" ht="13.5">
      <c r="A115" s="10"/>
      <c r="B115" s="70"/>
      <c r="C115" s="51"/>
      <c r="D115" s="249"/>
      <c r="E115" s="250"/>
      <c r="F115" s="70"/>
      <c r="G115" s="51"/>
      <c r="H115" s="416"/>
      <c r="I115" s="77"/>
      <c r="J115" s="77"/>
      <c r="K115" s="254"/>
      <c r="L115" s="6"/>
    </row>
    <row r="116" spans="1:12" ht="13.5">
      <c r="A116" s="10"/>
      <c r="B116" s="70"/>
      <c r="C116" s="51"/>
      <c r="D116" s="249"/>
      <c r="E116" s="250"/>
      <c r="F116" s="70"/>
      <c r="G116" s="51"/>
      <c r="H116" s="416"/>
      <c r="I116" s="77"/>
      <c r="J116" s="77"/>
      <c r="K116" s="254"/>
      <c r="L116" s="6"/>
    </row>
    <row r="117" spans="1:12" ht="13.5">
      <c r="A117" s="10"/>
      <c r="B117" s="70"/>
      <c r="C117" s="51"/>
      <c r="D117" s="249"/>
      <c r="E117" s="250"/>
      <c r="F117" s="70"/>
      <c r="G117" s="51"/>
      <c r="H117" s="416"/>
      <c r="I117" s="77"/>
      <c r="J117" s="77"/>
      <c r="K117" s="254"/>
      <c r="L117" s="6"/>
    </row>
    <row r="118" spans="1:12" ht="13.5">
      <c r="A118" s="10"/>
      <c r="B118" s="70"/>
      <c r="C118" s="51"/>
      <c r="D118" s="249"/>
      <c r="E118" s="250"/>
      <c r="F118" s="70"/>
      <c r="G118" s="51"/>
      <c r="H118" s="416"/>
      <c r="I118" s="77"/>
      <c r="J118" s="77"/>
      <c r="K118" s="254"/>
      <c r="L118" s="6"/>
    </row>
    <row r="119" spans="1:12" ht="13.5">
      <c r="A119" s="10"/>
      <c r="B119" s="70"/>
      <c r="C119" s="51"/>
      <c r="D119" s="249"/>
      <c r="E119" s="250"/>
      <c r="F119" s="70"/>
      <c r="G119" s="51"/>
      <c r="H119" s="416"/>
      <c r="I119" s="77"/>
      <c r="J119" s="77"/>
      <c r="K119" s="254"/>
      <c r="L119" s="6"/>
    </row>
    <row r="120" spans="1:12" ht="13.5">
      <c r="A120" s="10"/>
      <c r="B120" s="70"/>
      <c r="C120" s="51"/>
      <c r="D120" s="249"/>
      <c r="E120" s="250"/>
      <c r="F120" s="70"/>
      <c r="G120" s="51"/>
      <c r="H120" s="416"/>
      <c r="I120" s="77"/>
      <c r="J120" s="77"/>
      <c r="K120" s="254"/>
      <c r="L120" s="6"/>
    </row>
    <row r="121" spans="1:12" ht="13.5">
      <c r="A121" s="10"/>
      <c r="B121" s="70"/>
      <c r="C121" s="51"/>
      <c r="D121" s="249"/>
      <c r="E121" s="250"/>
      <c r="F121" s="70"/>
      <c r="G121" s="51"/>
      <c r="H121" s="416"/>
      <c r="I121" s="77"/>
      <c r="J121" s="77"/>
      <c r="K121" s="254"/>
      <c r="L121" s="6"/>
    </row>
    <row r="122" spans="1:12" ht="13.5">
      <c r="A122" s="10"/>
      <c r="B122" s="70"/>
      <c r="C122" s="32"/>
      <c r="D122" s="249"/>
      <c r="E122" s="250"/>
      <c r="F122" s="70"/>
      <c r="G122" s="32"/>
      <c r="H122" s="416"/>
      <c r="I122" s="77"/>
      <c r="J122" s="77"/>
      <c r="K122" s="254"/>
      <c r="L122" s="6"/>
    </row>
    <row r="123" spans="1:12" ht="13.5">
      <c r="A123" s="10"/>
      <c r="B123" s="70"/>
      <c r="C123" s="32"/>
      <c r="D123" s="249"/>
      <c r="E123" s="250"/>
      <c r="F123" s="70"/>
      <c r="G123" s="32"/>
      <c r="H123" s="416"/>
      <c r="I123" s="77"/>
      <c r="J123" s="77"/>
      <c r="K123" s="254"/>
      <c r="L123" s="6"/>
    </row>
    <row r="124" spans="1:12" ht="13.5">
      <c r="A124" s="10"/>
      <c r="B124" s="70"/>
      <c r="C124" s="32"/>
      <c r="D124" s="249"/>
      <c r="E124" s="250"/>
      <c r="F124" s="70"/>
      <c r="G124" s="32"/>
      <c r="H124" s="416"/>
      <c r="I124" s="77"/>
      <c r="J124" s="77"/>
      <c r="K124" s="254"/>
      <c r="L124" s="6"/>
    </row>
    <row r="125" spans="1:12" ht="13.5">
      <c r="A125" s="10"/>
      <c r="B125" s="70"/>
      <c r="C125" s="32"/>
      <c r="D125" s="249"/>
      <c r="E125" s="250"/>
      <c r="F125" s="70"/>
      <c r="G125" s="32"/>
      <c r="H125" s="416"/>
      <c r="I125" s="77"/>
      <c r="J125" s="77"/>
      <c r="K125" s="254"/>
      <c r="L125" s="6"/>
    </row>
    <row r="126" spans="1:12" ht="13.5">
      <c r="A126" s="10"/>
      <c r="B126" s="70"/>
      <c r="C126" s="32"/>
      <c r="D126" s="249"/>
      <c r="E126" s="250"/>
      <c r="F126" s="70"/>
      <c r="G126" s="32"/>
      <c r="H126" s="416"/>
      <c r="I126" s="77"/>
      <c r="J126" s="77"/>
      <c r="K126" s="254"/>
      <c r="L126" s="6"/>
    </row>
    <row r="127" spans="1:12" ht="13.5">
      <c r="A127" s="10"/>
      <c r="B127" s="70"/>
      <c r="C127" s="32"/>
      <c r="D127" s="249"/>
      <c r="E127" s="250"/>
      <c r="F127" s="70"/>
      <c r="G127" s="32"/>
      <c r="H127" s="416"/>
      <c r="I127" s="77"/>
      <c r="J127" s="77"/>
      <c r="K127" s="254"/>
      <c r="L127" s="6"/>
    </row>
    <row r="128" spans="1:12" ht="13.5">
      <c r="A128" s="10"/>
      <c r="B128" s="70"/>
      <c r="C128" s="32"/>
      <c r="D128" s="249"/>
      <c r="E128" s="250"/>
      <c r="F128" s="70"/>
      <c r="G128" s="32"/>
      <c r="H128" s="416"/>
      <c r="I128" s="77"/>
      <c r="J128" s="77"/>
      <c r="K128" s="254"/>
      <c r="L128" s="6"/>
    </row>
    <row r="129" spans="1:12" ht="13.5">
      <c r="A129" s="10"/>
      <c r="B129" s="70"/>
      <c r="C129" s="32"/>
      <c r="D129" s="249"/>
      <c r="E129" s="250"/>
      <c r="F129" s="70"/>
      <c r="G129" s="32"/>
      <c r="H129" s="416"/>
      <c r="I129" s="77"/>
      <c r="J129" s="77"/>
      <c r="K129" s="254"/>
      <c r="L129" s="6"/>
    </row>
    <row r="130" spans="1:12" ht="13.5">
      <c r="A130" s="10"/>
      <c r="B130" s="70"/>
      <c r="C130" s="32"/>
      <c r="D130" s="249"/>
      <c r="E130" s="250"/>
      <c r="F130" s="70"/>
      <c r="G130" s="32"/>
      <c r="H130" s="416"/>
      <c r="I130" s="77"/>
      <c r="J130" s="77"/>
      <c r="K130" s="254"/>
      <c r="L130" s="6"/>
    </row>
    <row r="131" spans="1:12" ht="13.5">
      <c r="A131" s="10"/>
      <c r="B131" s="70"/>
      <c r="C131" s="32"/>
      <c r="D131" s="249"/>
      <c r="E131" s="250"/>
      <c r="F131" s="70"/>
      <c r="G131" s="32"/>
      <c r="H131" s="416"/>
      <c r="I131" s="77"/>
      <c r="J131" s="77"/>
      <c r="K131" s="254"/>
      <c r="L131" s="6"/>
    </row>
    <row r="132" spans="1:12" ht="13.5">
      <c r="A132" s="10"/>
      <c r="B132" s="70"/>
      <c r="C132" s="32"/>
      <c r="D132" s="249"/>
      <c r="E132" s="250"/>
      <c r="F132" s="70"/>
      <c r="G132" s="32"/>
      <c r="H132" s="416"/>
      <c r="I132" s="77"/>
      <c r="J132" s="77"/>
      <c r="K132" s="254"/>
      <c r="L132" s="6"/>
    </row>
    <row r="133" spans="1:12" ht="13.5">
      <c r="A133" s="10"/>
      <c r="B133" s="70"/>
      <c r="C133" s="32"/>
      <c r="D133" s="249"/>
      <c r="E133" s="250"/>
      <c r="F133" s="70"/>
      <c r="G133" s="32"/>
      <c r="H133" s="416"/>
      <c r="I133" s="77"/>
      <c r="J133" s="77"/>
      <c r="K133" s="254"/>
      <c r="L133" s="6"/>
    </row>
    <row r="134" spans="1:12" ht="13.5">
      <c r="A134" s="10"/>
      <c r="B134" s="70"/>
      <c r="C134" s="32"/>
      <c r="D134" s="249"/>
      <c r="E134" s="250"/>
      <c r="F134" s="70"/>
      <c r="G134" s="32"/>
      <c r="H134" s="416"/>
      <c r="I134" s="77"/>
      <c r="J134" s="77"/>
      <c r="K134" s="254"/>
      <c r="L134" s="6"/>
    </row>
    <row r="135" spans="1:12" ht="13.5">
      <c r="A135" s="10"/>
      <c r="B135" s="70"/>
      <c r="C135" s="32"/>
      <c r="D135" s="249"/>
      <c r="E135" s="250"/>
      <c r="F135" s="70"/>
      <c r="G135" s="32"/>
      <c r="H135" s="416"/>
      <c r="I135" s="77"/>
      <c r="J135" s="77"/>
      <c r="K135" s="254"/>
      <c r="L135" s="6"/>
    </row>
    <row r="136" spans="1:12" ht="13.5">
      <c r="A136" s="10"/>
      <c r="B136" s="70"/>
      <c r="C136" s="51"/>
      <c r="D136" s="249"/>
      <c r="E136" s="250"/>
      <c r="F136" s="70"/>
      <c r="G136" s="51"/>
      <c r="H136" s="416"/>
      <c r="I136" s="77"/>
      <c r="J136" s="77"/>
      <c r="K136" s="254"/>
      <c r="L136" s="6"/>
    </row>
    <row r="137" spans="1:12" ht="13.5">
      <c r="A137" s="10"/>
      <c r="B137" s="70"/>
      <c r="C137" s="51"/>
      <c r="D137" s="249"/>
      <c r="E137" s="250"/>
      <c r="F137" s="70"/>
      <c r="G137" s="51"/>
      <c r="H137" s="416"/>
      <c r="I137" s="77"/>
      <c r="J137" s="77"/>
      <c r="K137" s="254"/>
      <c r="L137" s="6"/>
    </row>
    <row r="138" spans="1:12" ht="13.5">
      <c r="A138" s="10"/>
      <c r="B138" s="70"/>
      <c r="C138" s="51"/>
      <c r="D138" s="249"/>
      <c r="E138" s="250"/>
      <c r="F138" s="70"/>
      <c r="G138" s="51"/>
      <c r="H138" s="416"/>
      <c r="I138" s="77"/>
      <c r="J138" s="77"/>
      <c r="K138" s="254"/>
      <c r="L138" s="6"/>
    </row>
    <row r="139" spans="1:12" ht="13.5">
      <c r="A139" s="10"/>
      <c r="B139" s="70"/>
      <c r="C139" s="51"/>
      <c r="D139" s="249"/>
      <c r="E139" s="250"/>
      <c r="F139" s="70"/>
      <c r="G139" s="51"/>
      <c r="H139" s="416"/>
      <c r="I139" s="77"/>
      <c r="J139" s="77"/>
      <c r="K139" s="254"/>
      <c r="L139" s="6"/>
    </row>
    <row r="140" spans="1:12" ht="13.5">
      <c r="A140" s="10"/>
      <c r="B140" s="70"/>
      <c r="C140" s="51"/>
      <c r="D140" s="249"/>
      <c r="E140" s="250"/>
      <c r="F140" s="70"/>
      <c r="G140" s="51"/>
      <c r="H140" s="416"/>
      <c r="I140" s="77"/>
      <c r="J140" s="77"/>
      <c r="K140" s="254"/>
      <c r="L140" s="6"/>
    </row>
    <row r="141" spans="1:12" ht="13.5">
      <c r="A141" s="10"/>
      <c r="B141" s="70"/>
      <c r="C141" s="51"/>
      <c r="D141" s="249"/>
      <c r="E141" s="250"/>
      <c r="F141" s="70"/>
      <c r="G141" s="51"/>
      <c r="H141" s="416"/>
      <c r="I141" s="77"/>
      <c r="J141" s="77"/>
      <c r="K141" s="254"/>
      <c r="L141" s="6"/>
    </row>
    <row r="142" spans="1:12" ht="13.5">
      <c r="A142" s="10"/>
      <c r="B142" s="70"/>
      <c r="C142" s="51"/>
      <c r="D142" s="249"/>
      <c r="E142" s="250"/>
      <c r="F142" s="70"/>
      <c r="G142" s="51"/>
      <c r="H142" s="416"/>
      <c r="I142" s="77"/>
      <c r="J142" s="77"/>
      <c r="K142" s="254"/>
      <c r="L142" s="6"/>
    </row>
    <row r="143" spans="1:12" ht="13.5">
      <c r="A143" s="10"/>
      <c r="B143" s="70"/>
      <c r="C143" s="51"/>
      <c r="D143" s="249"/>
      <c r="E143" s="250"/>
      <c r="F143" s="70"/>
      <c r="G143" s="51"/>
      <c r="H143" s="416"/>
      <c r="I143" s="77"/>
      <c r="J143" s="77"/>
      <c r="K143" s="254"/>
      <c r="L143" s="6"/>
    </row>
    <row r="144" spans="1:12" ht="13.5">
      <c r="A144" s="10"/>
      <c r="B144" s="70"/>
      <c r="C144" s="51"/>
      <c r="D144" s="249"/>
      <c r="E144" s="250"/>
      <c r="F144" s="70"/>
      <c r="G144" s="51"/>
      <c r="H144" s="416"/>
      <c r="I144" s="77"/>
      <c r="J144" s="77"/>
      <c r="K144" s="254"/>
      <c r="L144" s="6"/>
    </row>
    <row r="145" spans="1:12" ht="13.5">
      <c r="A145" s="10"/>
      <c r="B145" s="70"/>
      <c r="C145" s="51"/>
      <c r="D145" s="249"/>
      <c r="E145" s="250"/>
      <c r="F145" s="70"/>
      <c r="G145" s="51"/>
      <c r="H145" s="416"/>
      <c r="I145" s="77"/>
      <c r="J145" s="77"/>
      <c r="K145" s="254"/>
      <c r="L145" s="6"/>
    </row>
    <row r="146" spans="1:12" ht="13.5">
      <c r="A146" s="10"/>
      <c r="B146" s="70"/>
      <c r="C146" s="51"/>
      <c r="D146" s="249"/>
      <c r="E146" s="250"/>
      <c r="F146" s="70"/>
      <c r="G146" s="51"/>
      <c r="H146" s="416"/>
      <c r="I146" s="77"/>
      <c r="J146" s="77"/>
      <c r="K146" s="254"/>
      <c r="L146" s="6"/>
    </row>
    <row r="147" spans="1:12" ht="13.5">
      <c r="A147" s="10"/>
      <c r="B147" s="70"/>
      <c r="C147" s="51"/>
      <c r="D147" s="249"/>
      <c r="E147" s="250"/>
      <c r="F147" s="70"/>
      <c r="G147" s="51"/>
      <c r="H147" s="416"/>
      <c r="I147" s="77"/>
      <c r="J147" s="77"/>
      <c r="K147" s="254"/>
      <c r="L147" s="6"/>
    </row>
    <row r="148" spans="1:12" ht="13.5">
      <c r="A148" s="10"/>
      <c r="B148" s="70"/>
      <c r="C148" s="51"/>
      <c r="D148" s="249"/>
      <c r="E148" s="250"/>
      <c r="F148" s="70"/>
      <c r="G148" s="51"/>
      <c r="H148" s="416"/>
      <c r="I148" s="77"/>
      <c r="J148" s="77"/>
      <c r="K148" s="254"/>
      <c r="L148" s="6"/>
    </row>
    <row r="149" spans="1:12" ht="13.5">
      <c r="A149" s="10"/>
      <c r="B149" s="70"/>
      <c r="C149" s="51"/>
      <c r="D149" s="249"/>
      <c r="E149" s="250"/>
      <c r="F149" s="70"/>
      <c r="G149" s="51"/>
      <c r="H149" s="416"/>
      <c r="I149" s="77"/>
      <c r="J149" s="77"/>
      <c r="K149" s="254"/>
      <c r="L149" s="6"/>
    </row>
    <row r="150" spans="1:12" ht="13.5">
      <c r="A150" s="10"/>
      <c r="B150" s="70"/>
      <c r="C150" s="51"/>
      <c r="D150" s="249"/>
      <c r="E150" s="250"/>
      <c r="F150" s="70"/>
      <c r="G150" s="51"/>
      <c r="H150" s="416"/>
      <c r="I150" s="77"/>
      <c r="J150" s="77"/>
      <c r="K150" s="254"/>
      <c r="L150" s="6"/>
    </row>
    <row r="151" spans="1:12" ht="13.5">
      <c r="A151" s="10"/>
      <c r="B151" s="70"/>
      <c r="C151" s="51"/>
      <c r="D151" s="249"/>
      <c r="E151" s="250"/>
      <c r="F151" s="70"/>
      <c r="G151" s="51"/>
      <c r="H151" s="416"/>
      <c r="I151" s="77"/>
      <c r="J151" s="77"/>
      <c r="K151" s="254"/>
      <c r="L151" s="6"/>
    </row>
    <row r="152" spans="1:12" ht="13.5">
      <c r="A152" s="10"/>
      <c r="B152" s="3"/>
      <c r="C152" s="32"/>
      <c r="D152" s="249"/>
      <c r="E152" s="250"/>
      <c r="F152" s="70"/>
      <c r="G152" s="51"/>
      <c r="H152" s="416"/>
      <c r="I152" s="77"/>
      <c r="J152" s="77"/>
      <c r="K152" s="254"/>
      <c r="L152" s="6"/>
    </row>
    <row r="153" spans="1:12" ht="13.5">
      <c r="A153" s="10"/>
      <c r="B153" s="3"/>
      <c r="C153" s="32"/>
      <c r="D153" s="249"/>
      <c r="E153" s="250"/>
      <c r="F153" s="70"/>
      <c r="G153" s="51"/>
      <c r="H153" s="416"/>
      <c r="I153" s="77"/>
      <c r="J153" s="77"/>
      <c r="K153" s="254"/>
      <c r="L153" s="6"/>
    </row>
    <row r="154" spans="1:12" ht="13.5">
      <c r="A154" s="10"/>
      <c r="B154" s="3"/>
      <c r="C154" s="32"/>
      <c r="D154" s="249"/>
      <c r="E154" s="250"/>
      <c r="F154" s="70"/>
      <c r="G154" s="51"/>
      <c r="H154" s="416"/>
      <c r="I154" s="77"/>
      <c r="J154" s="77"/>
      <c r="K154" s="254"/>
      <c r="L154" s="6"/>
    </row>
    <row r="155" spans="1:12" ht="13.5">
      <c r="A155" s="10"/>
      <c r="B155" s="3"/>
      <c r="C155" s="32"/>
      <c r="D155" s="249"/>
      <c r="E155" s="250"/>
      <c r="F155" s="70"/>
      <c r="G155" s="51"/>
      <c r="H155" s="416"/>
      <c r="I155" s="77"/>
      <c r="J155" s="77"/>
      <c r="K155" s="254"/>
      <c r="L155" s="6"/>
    </row>
    <row r="156" spans="1:12" ht="13.5">
      <c r="A156" s="10"/>
      <c r="B156" s="3"/>
      <c r="C156" s="32"/>
      <c r="D156" s="249"/>
      <c r="E156" s="250"/>
      <c r="F156" s="70"/>
      <c r="G156" s="51"/>
      <c r="H156" s="416"/>
      <c r="I156" s="77"/>
      <c r="J156" s="77"/>
      <c r="K156" s="254"/>
      <c r="L156" s="6"/>
    </row>
    <row r="157" spans="1:12" ht="13.5">
      <c r="A157" s="10"/>
      <c r="B157" s="3"/>
      <c r="C157" s="32"/>
      <c r="D157" s="249"/>
      <c r="E157" s="250"/>
      <c r="F157" s="70"/>
      <c r="G157" s="51"/>
      <c r="H157" s="416"/>
      <c r="I157" s="77"/>
      <c r="J157" s="77"/>
      <c r="K157" s="254"/>
      <c r="L157" s="6"/>
    </row>
    <row r="158" spans="1:12" ht="13.5">
      <c r="A158" s="10"/>
      <c r="B158" s="3"/>
      <c r="C158" s="32"/>
      <c r="D158" s="249"/>
      <c r="E158" s="250"/>
      <c r="F158" s="70"/>
      <c r="G158" s="51"/>
      <c r="H158" s="416"/>
      <c r="I158" s="77"/>
      <c r="J158" s="77"/>
      <c r="K158" s="254"/>
      <c r="L158" s="6"/>
    </row>
    <row r="159" spans="1:12" ht="13.5">
      <c r="A159" s="10"/>
      <c r="B159" s="3"/>
      <c r="C159" s="32"/>
      <c r="D159" s="249"/>
      <c r="E159" s="250"/>
      <c r="F159" s="70"/>
      <c r="G159" s="51"/>
      <c r="H159" s="416"/>
      <c r="I159" s="77"/>
      <c r="J159" s="77"/>
      <c r="K159" s="254"/>
      <c r="L159" s="6"/>
    </row>
    <row r="160" spans="1:12" ht="13.5">
      <c r="A160" s="10"/>
      <c r="B160" s="70"/>
      <c r="C160" s="51"/>
      <c r="D160" s="249"/>
      <c r="E160" s="250"/>
      <c r="F160" s="70"/>
      <c r="G160" s="51"/>
      <c r="H160" s="416"/>
      <c r="I160" s="77"/>
      <c r="J160" s="77"/>
      <c r="K160" s="254"/>
      <c r="L160" s="6"/>
    </row>
    <row r="161" spans="1:12" ht="13.5">
      <c r="A161" s="10"/>
      <c r="B161" s="70"/>
      <c r="C161" s="51"/>
      <c r="D161" s="249"/>
      <c r="E161" s="250"/>
      <c r="F161" s="70"/>
      <c r="G161" s="51"/>
      <c r="H161" s="416"/>
      <c r="I161" s="77"/>
      <c r="J161" s="77"/>
      <c r="K161" s="254"/>
      <c r="L161" s="6"/>
    </row>
    <row r="162" spans="1:12" ht="13.5">
      <c r="A162" s="10"/>
      <c r="B162" s="70"/>
      <c r="C162" s="51"/>
      <c r="D162" s="249"/>
      <c r="E162" s="250"/>
      <c r="F162" s="70"/>
      <c r="G162" s="51"/>
      <c r="H162" s="416"/>
      <c r="I162" s="77"/>
      <c r="J162" s="77"/>
      <c r="K162" s="254"/>
      <c r="L162" s="6"/>
    </row>
    <row r="163" spans="1:12" ht="13.5">
      <c r="A163" s="10"/>
      <c r="B163" s="70"/>
      <c r="C163" s="51"/>
      <c r="D163" s="249"/>
      <c r="E163" s="250"/>
      <c r="F163" s="70"/>
      <c r="G163" s="51"/>
      <c r="H163" s="416"/>
      <c r="I163" s="77"/>
      <c r="J163" s="77"/>
      <c r="K163" s="254"/>
      <c r="L163" s="6"/>
    </row>
    <row r="164" spans="1:12" ht="13.5">
      <c r="A164" s="10"/>
      <c r="B164" s="70"/>
      <c r="C164" s="51"/>
      <c r="D164" s="249"/>
      <c r="E164" s="250"/>
      <c r="F164" s="70"/>
      <c r="G164" s="51"/>
      <c r="H164" s="416"/>
      <c r="I164" s="77"/>
      <c r="J164" s="77"/>
      <c r="K164" s="254"/>
      <c r="L164" s="6"/>
    </row>
    <row r="165" spans="1:12" ht="13.5">
      <c r="A165" s="10"/>
      <c r="B165" s="70"/>
      <c r="C165" s="51"/>
      <c r="D165" s="249"/>
      <c r="E165" s="250"/>
      <c r="F165" s="70"/>
      <c r="G165" s="51"/>
      <c r="H165" s="416"/>
      <c r="I165" s="77"/>
      <c r="J165" s="77"/>
      <c r="K165" s="254"/>
      <c r="L165" s="6"/>
    </row>
    <row r="166" spans="1:12" ht="13.5">
      <c r="A166" s="10"/>
      <c r="B166" s="70"/>
      <c r="C166" s="51"/>
      <c r="D166" s="249"/>
      <c r="E166" s="250"/>
      <c r="F166" s="70"/>
      <c r="G166" s="51"/>
      <c r="H166" s="416"/>
      <c r="I166" s="77"/>
      <c r="J166" s="77"/>
      <c r="K166" s="254"/>
      <c r="L166" s="6"/>
    </row>
    <row r="167" spans="1:11" s="6" customFormat="1" ht="13.5">
      <c r="A167" s="10"/>
      <c r="B167" s="3"/>
      <c r="C167" s="31"/>
      <c r="D167" s="255"/>
      <c r="E167" s="256"/>
      <c r="F167" s="3"/>
      <c r="G167" s="31"/>
      <c r="H167" s="416"/>
      <c r="I167" s="77"/>
      <c r="J167" s="77"/>
      <c r="K167" s="254"/>
    </row>
    <row r="168" spans="1:12" ht="13.5">
      <c r="A168" s="10"/>
      <c r="B168" s="70"/>
      <c r="C168" s="51"/>
      <c r="D168" s="249"/>
      <c r="E168" s="250"/>
      <c r="F168" s="70"/>
      <c r="G168" s="51"/>
      <c r="H168" s="416"/>
      <c r="I168" s="77"/>
      <c r="J168" s="77"/>
      <c r="K168" s="254"/>
      <c r="L168" s="6"/>
    </row>
    <row r="169" spans="1:12" ht="13.5">
      <c r="A169" s="10"/>
      <c r="B169" s="70"/>
      <c r="C169" s="51"/>
      <c r="D169" s="249"/>
      <c r="E169" s="250"/>
      <c r="F169" s="70"/>
      <c r="G169" s="51"/>
      <c r="H169" s="416"/>
      <c r="I169" s="77"/>
      <c r="J169" s="77"/>
      <c r="K169" s="254"/>
      <c r="L169" s="6"/>
    </row>
    <row r="170" spans="1:12" ht="13.5">
      <c r="A170" s="10"/>
      <c r="B170" s="70"/>
      <c r="C170" s="51"/>
      <c r="D170" s="249"/>
      <c r="E170" s="250"/>
      <c r="F170" s="70"/>
      <c r="G170" s="51"/>
      <c r="H170" s="416"/>
      <c r="I170" s="77"/>
      <c r="J170" s="77"/>
      <c r="K170" s="254"/>
      <c r="L170" s="6"/>
    </row>
    <row r="171" spans="1:12" ht="13.5">
      <c r="A171" s="10"/>
      <c r="B171" s="70"/>
      <c r="C171" s="51"/>
      <c r="D171" s="249"/>
      <c r="E171" s="250"/>
      <c r="F171" s="70"/>
      <c r="G171" s="51"/>
      <c r="H171" s="416"/>
      <c r="I171" s="77"/>
      <c r="J171" s="77"/>
      <c r="K171" s="254"/>
      <c r="L171" s="6"/>
    </row>
    <row r="172" spans="1:12" ht="13.5">
      <c r="A172" s="70"/>
      <c r="B172" s="70"/>
      <c r="C172" s="51"/>
      <c r="D172" s="249"/>
      <c r="E172" s="250"/>
      <c r="F172" s="70"/>
      <c r="G172" s="51"/>
      <c r="H172" s="416"/>
      <c r="I172" s="77"/>
      <c r="J172" s="77"/>
      <c r="K172" s="254"/>
      <c r="L172" s="6"/>
    </row>
    <row r="173" spans="1:11" ht="13.5">
      <c r="A173" s="8"/>
      <c r="B173" s="70"/>
      <c r="C173" s="51"/>
      <c r="D173" s="249"/>
      <c r="E173" s="250"/>
      <c r="F173" s="70"/>
      <c r="G173" s="51"/>
      <c r="H173" s="416"/>
      <c r="I173" s="251"/>
      <c r="J173" s="251"/>
      <c r="K173" s="252"/>
    </row>
    <row r="174" spans="1:11" ht="13.5">
      <c r="A174" s="257"/>
      <c r="B174" s="257"/>
      <c r="C174" s="257"/>
      <c r="D174" s="257"/>
      <c r="E174" s="258"/>
      <c r="F174" s="259" t="s">
        <v>8</v>
      </c>
      <c r="G174" s="260">
        <f>SUM(G2:G173)</f>
        <v>267917.35</v>
      </c>
      <c r="H174" s="417"/>
      <c r="I174" s="261">
        <f>SUM(I2:I173)</f>
        <v>4310</v>
      </c>
      <c r="J174" s="261">
        <f>SUM(J2:J173)</f>
        <v>38770</v>
      </c>
      <c r="K174" s="262">
        <f>SUM(K2:K173)</f>
        <v>73</v>
      </c>
    </row>
  </sheetData>
  <sheetProtection/>
  <printOptions/>
  <pageMargins left="0" right="0" top="0.75" bottom="0.75" header="0.3" footer="0.3"/>
  <pageSetup horizontalDpi="600" verticalDpi="600" orientation="landscape" r:id="rId1"/>
</worksheet>
</file>

<file path=xl/worksheets/sheet9.xml><?xml version="1.0" encoding="utf-8"?>
<worksheet xmlns="http://schemas.openxmlformats.org/spreadsheetml/2006/main" xmlns:r="http://schemas.openxmlformats.org/officeDocument/2006/relationships">
  <dimension ref="A1:G357"/>
  <sheetViews>
    <sheetView zoomScalePageLayoutView="0" workbookViewId="0" topLeftCell="A1">
      <pane ySplit="1" topLeftCell="A78" activePane="bottomLeft" state="frozen"/>
      <selection pane="topLeft" activeCell="A1" sqref="A1"/>
      <selection pane="bottomLeft" activeCell="A86" sqref="A86"/>
    </sheetView>
  </sheetViews>
  <sheetFormatPr defaultColWidth="9.140625" defaultRowHeight="15"/>
  <cols>
    <col min="1" max="1" width="82.421875" style="161" customWidth="1"/>
    <col min="2" max="2" width="17.00390625" style="430" bestFit="1" customWidth="1"/>
    <col min="3" max="3" width="12.8515625" style="275" bestFit="1" customWidth="1"/>
    <col min="4" max="4" width="13.140625" style="430" bestFit="1" customWidth="1"/>
    <col min="5" max="5" width="12.57421875" style="430" bestFit="1" customWidth="1"/>
    <col min="6" max="6" width="17.7109375" style="430" customWidth="1"/>
    <col min="7" max="16384" width="9.140625" style="272" customWidth="1"/>
  </cols>
  <sheetData>
    <row r="1" spans="1:6" s="161" customFormat="1" ht="57.75" thickBot="1">
      <c r="A1" s="266" t="s">
        <v>42</v>
      </c>
      <c r="B1" s="106" t="s">
        <v>17</v>
      </c>
      <c r="C1" s="105" t="s">
        <v>18</v>
      </c>
      <c r="D1" s="106" t="s">
        <v>19</v>
      </c>
      <c r="E1" s="106" t="s">
        <v>20</v>
      </c>
      <c r="F1" s="267" t="s">
        <v>86</v>
      </c>
    </row>
    <row r="2" spans="1:6" ht="14.25">
      <c r="A2" s="268"/>
      <c r="B2" s="269"/>
      <c r="C2" s="270"/>
      <c r="D2" s="269"/>
      <c r="E2" s="269"/>
      <c r="F2" s="271"/>
    </row>
    <row r="3" spans="1:6" s="397" customFormat="1" ht="15" thickBot="1">
      <c r="A3" s="433"/>
      <c r="B3" s="430"/>
      <c r="C3" s="275"/>
      <c r="D3" s="430"/>
      <c r="E3" s="430"/>
      <c r="F3" s="434"/>
    </row>
    <row r="4" spans="1:6" s="397" customFormat="1" ht="14.25">
      <c r="A4" s="447" t="s">
        <v>487</v>
      </c>
      <c r="B4" s="436"/>
      <c r="C4" s="270"/>
      <c r="D4" s="436"/>
      <c r="E4" s="436"/>
      <c r="F4" s="449">
        <v>5000</v>
      </c>
    </row>
    <row r="5" spans="1:6" s="397" customFormat="1" ht="15" thickBot="1">
      <c r="A5" s="448" t="s">
        <v>488</v>
      </c>
      <c r="B5" s="435">
        <v>2500</v>
      </c>
      <c r="C5" s="273" t="s">
        <v>177</v>
      </c>
      <c r="D5" s="435"/>
      <c r="E5" s="435">
        <v>2500</v>
      </c>
      <c r="F5" s="503"/>
    </row>
    <row r="6" spans="1:6" s="397" customFormat="1" ht="14.25">
      <c r="A6" s="447" t="s">
        <v>234</v>
      </c>
      <c r="B6" s="436"/>
      <c r="C6" s="270"/>
      <c r="D6" s="436"/>
      <c r="E6" s="436"/>
      <c r="F6" s="438">
        <v>5000</v>
      </c>
    </row>
    <row r="7" spans="1:6" s="397" customFormat="1" ht="15" thickBot="1">
      <c r="A7" s="448" t="s">
        <v>235</v>
      </c>
      <c r="B7" s="435">
        <v>5000</v>
      </c>
      <c r="C7" s="273" t="s">
        <v>194</v>
      </c>
      <c r="D7" s="435">
        <v>5000</v>
      </c>
      <c r="E7" s="435"/>
      <c r="F7" s="439">
        <f>F6-D7</f>
        <v>0</v>
      </c>
    </row>
    <row r="8" spans="1:6" s="397" customFormat="1" ht="14.25">
      <c r="A8" s="447" t="s">
        <v>502</v>
      </c>
      <c r="B8" s="436"/>
      <c r="C8" s="270"/>
      <c r="D8" s="436"/>
      <c r="E8" s="436"/>
      <c r="F8" s="449">
        <v>5000</v>
      </c>
    </row>
    <row r="9" spans="1:6" s="397" customFormat="1" ht="15" thickBot="1">
      <c r="A9" s="448" t="s">
        <v>503</v>
      </c>
      <c r="B9" s="435">
        <v>3000</v>
      </c>
      <c r="C9" s="273" t="s">
        <v>177</v>
      </c>
      <c r="D9" s="435"/>
      <c r="E9" s="435">
        <v>3000</v>
      </c>
      <c r="F9" s="439"/>
    </row>
    <row r="10" spans="1:6" s="397" customFormat="1" ht="14.25">
      <c r="A10" s="413" t="s">
        <v>321</v>
      </c>
      <c r="B10" s="437"/>
      <c r="C10" s="275"/>
      <c r="D10" s="437"/>
      <c r="E10" s="437"/>
      <c r="F10" s="434">
        <v>5000</v>
      </c>
    </row>
    <row r="11" spans="1:6" s="397" customFormat="1" ht="14.25">
      <c r="A11" s="414" t="s">
        <v>322</v>
      </c>
      <c r="B11" s="437">
        <v>5000</v>
      </c>
      <c r="C11" s="275" t="s">
        <v>194</v>
      </c>
      <c r="D11" s="437">
        <v>5000</v>
      </c>
      <c r="E11" s="437"/>
      <c r="F11" s="277">
        <f>F10-D11</f>
        <v>0</v>
      </c>
    </row>
    <row r="12" spans="1:6" s="397" customFormat="1" ht="15" thickBot="1">
      <c r="A12" s="414" t="s">
        <v>509</v>
      </c>
      <c r="B12" s="437">
        <v>770</v>
      </c>
      <c r="C12" s="275" t="s">
        <v>177</v>
      </c>
      <c r="D12" s="437">
        <v>770</v>
      </c>
      <c r="E12" s="437"/>
      <c r="F12" s="277"/>
    </row>
    <row r="13" spans="1:6" s="397" customFormat="1" ht="14.25">
      <c r="A13" s="447" t="s">
        <v>507</v>
      </c>
      <c r="B13" s="436"/>
      <c r="C13" s="270"/>
      <c r="D13" s="436"/>
      <c r="E13" s="436"/>
      <c r="F13" s="449">
        <v>5000</v>
      </c>
    </row>
    <row r="14" spans="1:6" s="397" customFormat="1" ht="15" thickBot="1">
      <c r="A14" s="448" t="s">
        <v>498</v>
      </c>
      <c r="B14" s="435">
        <v>770</v>
      </c>
      <c r="C14" s="273" t="s">
        <v>177</v>
      </c>
      <c r="D14" s="435"/>
      <c r="E14" s="435">
        <v>770</v>
      </c>
      <c r="F14" s="439"/>
    </row>
    <row r="15" spans="1:6" s="397" customFormat="1" ht="14.25">
      <c r="A15" s="447" t="s">
        <v>350</v>
      </c>
      <c r="B15" s="436"/>
      <c r="C15" s="270"/>
      <c r="D15" s="436"/>
      <c r="E15" s="436"/>
      <c r="F15" s="438">
        <v>5000</v>
      </c>
    </row>
    <row r="16" spans="1:6" s="397" customFormat="1" ht="15" thickBot="1">
      <c r="A16" s="448" t="s">
        <v>351</v>
      </c>
      <c r="B16" s="435">
        <v>2000</v>
      </c>
      <c r="C16" s="273" t="s">
        <v>194</v>
      </c>
      <c r="D16" s="435">
        <v>2000</v>
      </c>
      <c r="E16" s="435"/>
      <c r="F16" s="439">
        <f>F15-D16</f>
        <v>3000</v>
      </c>
    </row>
    <row r="17" spans="1:6" s="397" customFormat="1" ht="14.25">
      <c r="A17" s="447" t="s">
        <v>523</v>
      </c>
      <c r="B17" s="436"/>
      <c r="C17" s="270"/>
      <c r="D17" s="436"/>
      <c r="E17" s="436"/>
      <c r="F17" s="449">
        <v>5000</v>
      </c>
    </row>
    <row r="18" spans="1:6" s="397" customFormat="1" ht="15" thickBot="1">
      <c r="A18" s="448" t="s">
        <v>524</v>
      </c>
      <c r="B18" s="435">
        <v>1540</v>
      </c>
      <c r="C18" s="273" t="s">
        <v>177</v>
      </c>
      <c r="D18" s="435"/>
      <c r="E18" s="435">
        <v>1540</v>
      </c>
      <c r="F18" s="439"/>
    </row>
    <row r="19" spans="1:6" s="397" customFormat="1" ht="14.25">
      <c r="A19" s="447" t="s">
        <v>650</v>
      </c>
      <c r="B19" s="436"/>
      <c r="C19" s="270"/>
      <c r="D19" s="436"/>
      <c r="E19" s="436"/>
      <c r="F19" s="449">
        <v>5000</v>
      </c>
    </row>
    <row r="20" spans="1:6" s="397" customFormat="1" ht="15" thickBot="1">
      <c r="A20" s="448" t="s">
        <v>503</v>
      </c>
      <c r="B20" s="435">
        <v>3000</v>
      </c>
      <c r="C20" s="273" t="s">
        <v>177</v>
      </c>
      <c r="D20" s="435"/>
      <c r="E20" s="435">
        <v>3000</v>
      </c>
      <c r="F20" s="439"/>
    </row>
    <row r="21" spans="1:6" s="397" customFormat="1" ht="14.25">
      <c r="A21" s="413" t="s">
        <v>429</v>
      </c>
      <c r="B21" s="437"/>
      <c r="C21" s="275"/>
      <c r="D21" s="437"/>
      <c r="E21" s="437"/>
      <c r="F21" s="277">
        <v>5000</v>
      </c>
    </row>
    <row r="22" spans="1:6" s="397" customFormat="1" ht="15" thickBot="1">
      <c r="A22" s="414" t="s">
        <v>430</v>
      </c>
      <c r="B22" s="437">
        <v>6797</v>
      </c>
      <c r="C22" s="275" t="s">
        <v>177</v>
      </c>
      <c r="D22" s="437"/>
      <c r="E22" s="437">
        <v>6797</v>
      </c>
      <c r="F22" s="277"/>
    </row>
    <row r="23" spans="1:6" s="397" customFormat="1" ht="14.25">
      <c r="A23" s="447" t="s">
        <v>592</v>
      </c>
      <c r="B23" s="436"/>
      <c r="C23" s="270"/>
      <c r="D23" s="436"/>
      <c r="E23" s="436"/>
      <c r="F23" s="449">
        <v>5000</v>
      </c>
    </row>
    <row r="24" spans="1:6" s="397" customFormat="1" ht="15" thickBot="1">
      <c r="A24" s="448" t="s">
        <v>593</v>
      </c>
      <c r="B24" s="435">
        <v>1800</v>
      </c>
      <c r="C24" s="273" t="s">
        <v>177</v>
      </c>
      <c r="D24" s="435"/>
      <c r="E24" s="435">
        <v>1800</v>
      </c>
      <c r="F24" s="439"/>
    </row>
    <row r="25" spans="1:6" s="397" customFormat="1" ht="14.25">
      <c r="A25" s="447" t="s">
        <v>195</v>
      </c>
      <c r="B25" s="269"/>
      <c r="C25" s="270"/>
      <c r="D25" s="269"/>
      <c r="E25" s="269"/>
      <c r="F25" s="271">
        <v>5000</v>
      </c>
    </row>
    <row r="26" spans="1:6" ht="15" customHeight="1" thickBot="1">
      <c r="A26" s="448" t="s">
        <v>196</v>
      </c>
      <c r="B26" s="435">
        <v>5000</v>
      </c>
      <c r="C26" s="273" t="s">
        <v>194</v>
      </c>
      <c r="D26" s="435">
        <v>5000</v>
      </c>
      <c r="E26" s="435"/>
      <c r="F26" s="439">
        <f>F25-D26</f>
        <v>0</v>
      </c>
    </row>
    <row r="27" spans="1:6" s="397" customFormat="1" ht="15" customHeight="1">
      <c r="A27" s="447" t="s">
        <v>232</v>
      </c>
      <c r="B27" s="436"/>
      <c r="C27" s="270"/>
      <c r="D27" s="436"/>
      <c r="E27" s="436"/>
      <c r="F27" s="449">
        <v>5000</v>
      </c>
    </row>
    <row r="28" spans="1:6" s="397" customFormat="1" ht="15" customHeight="1" thickBot="1">
      <c r="A28" s="448" t="s">
        <v>233</v>
      </c>
      <c r="B28" s="435">
        <v>1350</v>
      </c>
      <c r="C28" s="273" t="s">
        <v>177</v>
      </c>
      <c r="D28" s="435"/>
      <c r="E28" s="435">
        <v>1350</v>
      </c>
      <c r="F28" s="450"/>
    </row>
    <row r="29" spans="1:6" s="397" customFormat="1" ht="15" customHeight="1">
      <c r="A29" s="447" t="s">
        <v>338</v>
      </c>
      <c r="B29" s="436"/>
      <c r="C29" s="270"/>
      <c r="D29" s="436"/>
      <c r="E29" s="436"/>
      <c r="F29" s="449">
        <v>5000</v>
      </c>
    </row>
    <row r="30" spans="1:6" s="397" customFormat="1" ht="15" customHeight="1" thickBot="1">
      <c r="A30" s="448" t="s">
        <v>337</v>
      </c>
      <c r="B30" s="435">
        <v>5000</v>
      </c>
      <c r="C30" s="273" t="s">
        <v>177</v>
      </c>
      <c r="D30" s="435"/>
      <c r="E30" s="435">
        <v>5000</v>
      </c>
      <c r="F30" s="450"/>
    </row>
    <row r="31" spans="1:6" s="397" customFormat="1" ht="15" customHeight="1">
      <c r="A31" s="447" t="s">
        <v>510</v>
      </c>
      <c r="B31" s="436"/>
      <c r="C31" s="270"/>
      <c r="D31" s="436"/>
      <c r="E31" s="436"/>
      <c r="F31" s="449">
        <v>5000</v>
      </c>
    </row>
    <row r="32" spans="1:6" s="397" customFormat="1" ht="15" customHeight="1" thickBot="1">
      <c r="A32" s="448" t="s">
        <v>511</v>
      </c>
      <c r="B32" s="435">
        <v>3000</v>
      </c>
      <c r="C32" s="273" t="s">
        <v>177</v>
      </c>
      <c r="D32" s="435"/>
      <c r="E32" s="435">
        <v>3000</v>
      </c>
      <c r="F32" s="450"/>
    </row>
    <row r="33" spans="1:6" s="397" customFormat="1" ht="15" customHeight="1">
      <c r="A33" s="413" t="s">
        <v>265</v>
      </c>
      <c r="B33" s="437"/>
      <c r="C33" s="275"/>
      <c r="D33" s="437"/>
      <c r="E33" s="437"/>
      <c r="F33" s="434">
        <v>5000</v>
      </c>
    </row>
    <row r="34" spans="1:6" s="397" customFormat="1" ht="15" customHeight="1" thickBot="1">
      <c r="A34" s="414" t="s">
        <v>266</v>
      </c>
      <c r="B34" s="437">
        <v>3400</v>
      </c>
      <c r="C34" s="275" t="s">
        <v>194</v>
      </c>
      <c r="D34" s="437">
        <v>3400</v>
      </c>
      <c r="E34" s="437"/>
      <c r="F34" s="277">
        <f>F33-D34</f>
        <v>1600</v>
      </c>
    </row>
    <row r="35" spans="1:6" s="397" customFormat="1" ht="14.25">
      <c r="A35" s="447" t="s">
        <v>192</v>
      </c>
      <c r="B35" s="436"/>
      <c r="C35" s="270"/>
      <c r="D35" s="436"/>
      <c r="E35" s="436"/>
      <c r="F35" s="438">
        <v>5000</v>
      </c>
    </row>
    <row r="36" spans="1:6" s="397" customFormat="1" ht="15" thickBot="1">
      <c r="A36" s="448" t="s">
        <v>193</v>
      </c>
      <c r="B36" s="435">
        <v>3000</v>
      </c>
      <c r="C36" s="273" t="s">
        <v>194</v>
      </c>
      <c r="D36" s="435">
        <v>3000</v>
      </c>
      <c r="E36" s="435"/>
      <c r="F36" s="439">
        <f>F35-D36</f>
        <v>2000</v>
      </c>
    </row>
    <row r="37" spans="1:6" ht="14.25">
      <c r="A37" s="413" t="s">
        <v>175</v>
      </c>
      <c r="D37" s="437"/>
      <c r="E37" s="437"/>
      <c r="F37" s="277">
        <v>5000</v>
      </c>
    </row>
    <row r="38" spans="1:6" ht="15" thickBot="1">
      <c r="A38" s="414" t="s">
        <v>176</v>
      </c>
      <c r="B38" s="430">
        <v>314</v>
      </c>
      <c r="C38" s="275" t="s">
        <v>177</v>
      </c>
      <c r="E38" s="430">
        <v>314</v>
      </c>
      <c r="F38" s="277"/>
    </row>
    <row r="39" spans="1:6" s="397" customFormat="1" ht="14.25">
      <c r="A39" s="447" t="s">
        <v>431</v>
      </c>
      <c r="B39" s="436"/>
      <c r="C39" s="270"/>
      <c r="D39" s="436"/>
      <c r="E39" s="436"/>
      <c r="F39" s="438">
        <v>5000</v>
      </c>
    </row>
    <row r="40" spans="1:6" s="397" customFormat="1" ht="15" thickBot="1">
      <c r="A40" s="448" t="s">
        <v>432</v>
      </c>
      <c r="B40" s="435">
        <v>5000</v>
      </c>
      <c r="C40" s="273" t="s">
        <v>194</v>
      </c>
      <c r="D40" s="435">
        <v>5000</v>
      </c>
      <c r="E40" s="435"/>
      <c r="F40" s="439">
        <f>F39-D40</f>
        <v>0</v>
      </c>
    </row>
    <row r="41" spans="1:6" s="397" customFormat="1" ht="14.25">
      <c r="A41" s="447" t="s">
        <v>380</v>
      </c>
      <c r="B41" s="436"/>
      <c r="C41" s="270"/>
      <c r="D41" s="436"/>
      <c r="E41" s="436"/>
      <c r="F41" s="449">
        <v>5000</v>
      </c>
    </row>
    <row r="42" spans="1:7" s="397" customFormat="1" ht="15" thickBot="1">
      <c r="A42" s="448" t="s">
        <v>381</v>
      </c>
      <c r="B42" s="435">
        <v>5000</v>
      </c>
      <c r="C42" s="273" t="s">
        <v>194</v>
      </c>
      <c r="D42" s="435">
        <v>5000</v>
      </c>
      <c r="E42" s="435"/>
      <c r="F42" s="439"/>
      <c r="G42" s="495" t="s">
        <v>382</v>
      </c>
    </row>
    <row r="43" spans="1:6" s="397" customFormat="1" ht="14.25">
      <c r="A43" s="447" t="s">
        <v>317</v>
      </c>
      <c r="B43" s="436"/>
      <c r="C43" s="270"/>
      <c r="D43" s="436"/>
      <c r="E43" s="436"/>
      <c r="F43" s="438">
        <v>5000</v>
      </c>
    </row>
    <row r="44" spans="1:6" s="397" customFormat="1" ht="15" thickBot="1">
      <c r="A44" s="414" t="s">
        <v>318</v>
      </c>
      <c r="B44" s="437">
        <v>5000</v>
      </c>
      <c r="C44" s="275" t="s">
        <v>194</v>
      </c>
      <c r="D44" s="437">
        <v>5000</v>
      </c>
      <c r="E44" s="437"/>
      <c r="F44" s="277">
        <f>F43-D44</f>
        <v>0</v>
      </c>
    </row>
    <row r="45" spans="1:6" s="397" customFormat="1" ht="14.25">
      <c r="A45" s="447" t="s">
        <v>525</v>
      </c>
      <c r="B45" s="436"/>
      <c r="C45" s="270"/>
      <c r="D45" s="436"/>
      <c r="E45" s="436"/>
      <c r="F45" s="449">
        <v>5000</v>
      </c>
    </row>
    <row r="46" spans="1:6" s="397" customFormat="1" ht="15" thickBot="1">
      <c r="A46" s="414" t="s">
        <v>526</v>
      </c>
      <c r="B46" s="437">
        <v>5000</v>
      </c>
      <c r="C46" s="275" t="s">
        <v>177</v>
      </c>
      <c r="D46" s="437"/>
      <c r="E46" s="437">
        <v>5000</v>
      </c>
      <c r="F46" s="277"/>
    </row>
    <row r="47" spans="1:6" s="397" customFormat="1" ht="14.25">
      <c r="A47" s="447" t="s">
        <v>495</v>
      </c>
      <c r="B47" s="436"/>
      <c r="C47" s="270"/>
      <c r="D47" s="436"/>
      <c r="E47" s="436"/>
      <c r="F47" s="449">
        <v>5000</v>
      </c>
    </row>
    <row r="48" spans="1:6" s="397" customFormat="1" ht="14.25">
      <c r="A48" s="414" t="s">
        <v>496</v>
      </c>
      <c r="B48" s="437">
        <v>2500</v>
      </c>
      <c r="C48" s="275" t="s">
        <v>177</v>
      </c>
      <c r="D48" s="437"/>
      <c r="E48" s="437">
        <v>2500</v>
      </c>
      <c r="F48" s="277"/>
    </row>
    <row r="49" spans="1:6" s="397" customFormat="1" ht="15" thickBot="1">
      <c r="A49" s="448" t="s">
        <v>527</v>
      </c>
      <c r="B49" s="435">
        <v>3000</v>
      </c>
      <c r="C49" s="273" t="s">
        <v>177</v>
      </c>
      <c r="D49" s="435"/>
      <c r="E49" s="435">
        <v>3000</v>
      </c>
      <c r="F49" s="439"/>
    </row>
    <row r="50" spans="1:6" s="397" customFormat="1" ht="14.25">
      <c r="A50" s="413" t="s">
        <v>423</v>
      </c>
      <c r="B50" s="437"/>
      <c r="C50" s="275"/>
      <c r="D50" s="437"/>
      <c r="E50" s="437"/>
      <c r="F50" s="434">
        <v>5000</v>
      </c>
    </row>
    <row r="51" spans="1:6" s="397" customFormat="1" ht="14.25">
      <c r="A51" s="414" t="s">
        <v>424</v>
      </c>
      <c r="B51" s="437">
        <v>4500</v>
      </c>
      <c r="C51" s="275" t="s">
        <v>177</v>
      </c>
      <c r="D51" s="437"/>
      <c r="E51" s="437">
        <v>4500</v>
      </c>
      <c r="F51" s="277"/>
    </row>
    <row r="52" spans="1:6" s="397" customFormat="1" ht="15" thickBot="1">
      <c r="A52" s="448" t="s">
        <v>425</v>
      </c>
      <c r="B52" s="435">
        <v>5000</v>
      </c>
      <c r="C52" s="273" t="s">
        <v>194</v>
      </c>
      <c r="D52" s="435">
        <v>5000</v>
      </c>
      <c r="E52" s="435"/>
      <c r="F52" s="439">
        <f>F50-D52</f>
        <v>0</v>
      </c>
    </row>
    <row r="53" spans="1:6" s="397" customFormat="1" ht="14.25">
      <c r="A53" s="413" t="s">
        <v>518</v>
      </c>
      <c r="B53" s="437"/>
      <c r="C53" s="275"/>
      <c r="D53" s="437"/>
      <c r="E53" s="437"/>
      <c r="F53" s="277">
        <v>5000</v>
      </c>
    </row>
    <row r="54" spans="1:6" s="397" customFormat="1" ht="15" thickBot="1">
      <c r="A54" s="414" t="s">
        <v>509</v>
      </c>
      <c r="B54" s="437">
        <v>770</v>
      </c>
      <c r="C54" s="275" t="s">
        <v>177</v>
      </c>
      <c r="D54" s="437"/>
      <c r="E54" s="437">
        <v>770</v>
      </c>
      <c r="F54" s="277"/>
    </row>
    <row r="55" spans="1:6" s="397" customFormat="1" ht="14.25">
      <c r="A55" s="447" t="s">
        <v>630</v>
      </c>
      <c r="B55" s="436"/>
      <c r="C55" s="270"/>
      <c r="D55" s="436"/>
      <c r="E55" s="436"/>
      <c r="F55" s="438">
        <v>5000</v>
      </c>
    </row>
    <row r="56" spans="1:6" s="397" customFormat="1" ht="15" thickBot="1">
      <c r="A56" s="448" t="s">
        <v>629</v>
      </c>
      <c r="B56" s="435">
        <v>4800</v>
      </c>
      <c r="C56" s="273" t="s">
        <v>194</v>
      </c>
      <c r="D56" s="435">
        <v>4800</v>
      </c>
      <c r="E56" s="435"/>
      <c r="F56" s="439">
        <f>F55-D56</f>
        <v>200</v>
      </c>
    </row>
    <row r="57" spans="1:6" s="397" customFormat="1" ht="14.25">
      <c r="A57" s="447" t="s">
        <v>415</v>
      </c>
      <c r="B57" s="436"/>
      <c r="C57" s="270"/>
      <c r="D57" s="436"/>
      <c r="E57" s="436"/>
      <c r="F57" s="438">
        <v>5000</v>
      </c>
    </row>
    <row r="58" spans="1:6" s="397" customFormat="1" ht="15" thickBot="1">
      <c r="A58" s="414" t="s">
        <v>416</v>
      </c>
      <c r="B58" s="437">
        <v>4300</v>
      </c>
      <c r="C58" s="275" t="s">
        <v>194</v>
      </c>
      <c r="D58" s="437">
        <v>4300</v>
      </c>
      <c r="E58" s="437"/>
      <c r="F58" s="277">
        <f>F57-D58</f>
        <v>700</v>
      </c>
    </row>
    <row r="59" spans="1:6" s="397" customFormat="1" ht="14.25">
      <c r="A59" s="447" t="s">
        <v>339</v>
      </c>
      <c r="B59" s="436"/>
      <c r="C59" s="270"/>
      <c r="D59" s="436"/>
      <c r="E59" s="436"/>
      <c r="F59" s="438">
        <v>5000</v>
      </c>
    </row>
    <row r="60" spans="1:6" s="397" customFormat="1" ht="14.25">
      <c r="A60" s="414" t="s">
        <v>337</v>
      </c>
      <c r="B60" s="437">
        <v>5000</v>
      </c>
      <c r="C60" s="275" t="s">
        <v>177</v>
      </c>
      <c r="D60" s="437"/>
      <c r="E60" s="437">
        <v>5000</v>
      </c>
      <c r="F60" s="277"/>
    </row>
    <row r="61" spans="1:6" s="397" customFormat="1" ht="14.25">
      <c r="A61" s="414" t="s">
        <v>349</v>
      </c>
      <c r="B61" s="437">
        <v>5000</v>
      </c>
      <c r="C61" s="275" t="s">
        <v>194</v>
      </c>
      <c r="D61" s="437">
        <v>5000</v>
      </c>
      <c r="E61" s="437"/>
      <c r="F61" s="277">
        <f>F59-D61</f>
        <v>0</v>
      </c>
    </row>
    <row r="62" spans="1:6" s="397" customFormat="1" ht="15" thickBot="1">
      <c r="A62" s="448" t="s">
        <v>501</v>
      </c>
      <c r="B62" s="435">
        <v>1786.35</v>
      </c>
      <c r="C62" s="273" t="s">
        <v>177</v>
      </c>
      <c r="D62" s="435"/>
      <c r="E62" s="435">
        <v>1786.35</v>
      </c>
      <c r="F62" s="439"/>
    </row>
    <row r="63" spans="1:6" s="397" customFormat="1" ht="14.25">
      <c r="A63" s="447" t="s">
        <v>513</v>
      </c>
      <c r="B63" s="436"/>
      <c r="C63" s="270"/>
      <c r="D63" s="436"/>
      <c r="E63" s="436"/>
      <c r="F63" s="449">
        <v>5000</v>
      </c>
    </row>
    <row r="64" spans="1:6" s="397" customFormat="1" ht="15" thickBot="1">
      <c r="A64" s="448" t="s">
        <v>514</v>
      </c>
      <c r="B64" s="435">
        <v>3000</v>
      </c>
      <c r="C64" s="273" t="s">
        <v>177</v>
      </c>
      <c r="D64" s="435"/>
      <c r="E64" s="435">
        <v>3000</v>
      </c>
      <c r="F64" s="439"/>
    </row>
    <row r="65" spans="1:6" s="397" customFormat="1" ht="14.25">
      <c r="A65" s="413" t="s">
        <v>201</v>
      </c>
      <c r="B65" s="437"/>
      <c r="C65" s="275"/>
      <c r="D65" s="437"/>
      <c r="E65" s="437"/>
      <c r="F65" s="434">
        <v>5000</v>
      </c>
    </row>
    <row r="66" spans="1:6" s="397" customFormat="1" ht="15" thickBot="1">
      <c r="A66" s="448" t="s">
        <v>202</v>
      </c>
      <c r="B66" s="280">
        <v>5000</v>
      </c>
      <c r="C66" s="273" t="s">
        <v>194</v>
      </c>
      <c r="D66" s="280">
        <v>5000</v>
      </c>
      <c r="E66" s="280"/>
      <c r="F66" s="439">
        <f>F65-D66</f>
        <v>0</v>
      </c>
    </row>
    <row r="67" spans="1:6" s="397" customFormat="1" ht="14.25">
      <c r="A67" s="447" t="s">
        <v>519</v>
      </c>
      <c r="B67" s="436"/>
      <c r="C67" s="270"/>
      <c r="D67" s="436"/>
      <c r="E67" s="436"/>
      <c r="F67" s="449">
        <v>5000</v>
      </c>
    </row>
    <row r="68" spans="1:6" s="397" customFormat="1" ht="15" thickBot="1">
      <c r="A68" s="448" t="s">
        <v>520</v>
      </c>
      <c r="B68" s="435">
        <v>3000</v>
      </c>
      <c r="C68" s="273" t="s">
        <v>177</v>
      </c>
      <c r="D68" s="435"/>
      <c r="E68" s="435">
        <v>3000</v>
      </c>
      <c r="F68" s="439"/>
    </row>
    <row r="69" spans="1:6" s="397" customFormat="1" ht="14.25">
      <c r="A69" s="413" t="s">
        <v>428</v>
      </c>
      <c r="B69" s="437"/>
      <c r="C69" s="275"/>
      <c r="D69" s="437"/>
      <c r="E69" s="437"/>
      <c r="F69" s="277">
        <v>5000</v>
      </c>
    </row>
    <row r="70" spans="1:6" s="397" customFormat="1" ht="15" thickBot="1">
      <c r="A70" s="414" t="s">
        <v>521</v>
      </c>
      <c r="B70" s="437">
        <v>3000</v>
      </c>
      <c r="C70" s="275" t="s">
        <v>177</v>
      </c>
      <c r="D70" s="437"/>
      <c r="E70" s="437">
        <v>3000</v>
      </c>
      <c r="F70" s="277"/>
    </row>
    <row r="71" spans="1:6" s="397" customFormat="1" ht="14.25">
      <c r="A71" s="447" t="s">
        <v>489</v>
      </c>
      <c r="B71" s="436"/>
      <c r="C71" s="270"/>
      <c r="D71" s="436"/>
      <c r="E71" s="436"/>
      <c r="F71" s="449">
        <v>5000</v>
      </c>
    </row>
    <row r="72" spans="1:6" s="397" customFormat="1" ht="15" thickBot="1">
      <c r="A72" s="448" t="s">
        <v>490</v>
      </c>
      <c r="B72" s="435">
        <v>3000</v>
      </c>
      <c r="C72" s="273" t="s">
        <v>177</v>
      </c>
      <c r="D72" s="435"/>
      <c r="E72" s="435">
        <v>3000</v>
      </c>
      <c r="F72" s="439"/>
    </row>
    <row r="73" spans="1:6" s="397" customFormat="1" ht="14.25">
      <c r="A73" s="413" t="s">
        <v>449</v>
      </c>
      <c r="B73" s="437"/>
      <c r="C73" s="275"/>
      <c r="D73" s="437"/>
      <c r="E73" s="437"/>
      <c r="F73" s="277">
        <v>5000</v>
      </c>
    </row>
    <row r="74" spans="1:6" s="397" customFormat="1" ht="15" thickBot="1">
      <c r="A74" s="414" t="s">
        <v>498</v>
      </c>
      <c r="B74" s="437">
        <v>1540</v>
      </c>
      <c r="C74" s="275" t="s">
        <v>177</v>
      </c>
      <c r="D74" s="437"/>
      <c r="E74" s="437">
        <v>1540</v>
      </c>
      <c r="F74" s="277"/>
    </row>
    <row r="75" spans="1:6" ht="14.25">
      <c r="A75" s="447" t="s">
        <v>197</v>
      </c>
      <c r="B75" s="269"/>
      <c r="C75" s="270"/>
      <c r="D75" s="269"/>
      <c r="E75" s="269"/>
      <c r="F75" s="449">
        <v>5000</v>
      </c>
    </row>
    <row r="76" spans="1:6" ht="15" thickBot="1">
      <c r="A76" s="448" t="s">
        <v>198</v>
      </c>
      <c r="B76" s="280">
        <v>4500</v>
      </c>
      <c r="C76" s="273" t="s">
        <v>177</v>
      </c>
      <c r="D76" s="280"/>
      <c r="E76" s="280">
        <v>4500</v>
      </c>
      <c r="F76" s="439"/>
    </row>
    <row r="77" spans="1:6" s="397" customFormat="1" ht="14.25">
      <c r="A77" s="447" t="s">
        <v>340</v>
      </c>
      <c r="B77" s="436"/>
      <c r="C77" s="270"/>
      <c r="D77" s="436"/>
      <c r="E77" s="436"/>
      <c r="F77" s="449">
        <v>5000</v>
      </c>
    </row>
    <row r="78" spans="1:6" s="397" customFormat="1" ht="15" thickBot="1">
      <c r="A78" s="448" t="s">
        <v>337</v>
      </c>
      <c r="B78" s="435">
        <v>5000</v>
      </c>
      <c r="C78" s="273" t="s">
        <v>177</v>
      </c>
      <c r="D78" s="435"/>
      <c r="E78" s="435">
        <v>5000</v>
      </c>
      <c r="F78" s="439"/>
    </row>
    <row r="79" spans="1:6" s="397" customFormat="1" ht="14.25">
      <c r="A79" s="447" t="s">
        <v>291</v>
      </c>
      <c r="B79" s="436" t="s">
        <v>292</v>
      </c>
      <c r="C79" s="270"/>
      <c r="D79" s="436"/>
      <c r="E79" s="436"/>
      <c r="F79" s="438">
        <v>5000</v>
      </c>
    </row>
    <row r="80" spans="1:6" s="397" customFormat="1" ht="15" thickBot="1">
      <c r="A80" s="448" t="s">
        <v>293</v>
      </c>
      <c r="B80" s="435">
        <v>5000</v>
      </c>
      <c r="C80" s="273" t="s">
        <v>194</v>
      </c>
      <c r="D80" s="435">
        <v>5000</v>
      </c>
      <c r="E80" s="435"/>
      <c r="F80" s="439">
        <f>F79-D80</f>
        <v>0</v>
      </c>
    </row>
    <row r="81" spans="1:6" s="397" customFormat="1" ht="14.25">
      <c r="A81" s="413" t="s">
        <v>640</v>
      </c>
      <c r="B81" s="437"/>
      <c r="C81" s="275"/>
      <c r="D81" s="437"/>
      <c r="E81" s="437"/>
      <c r="F81" s="277">
        <v>5000</v>
      </c>
    </row>
    <row r="82" spans="1:6" s="397" customFormat="1" ht="15" thickBot="1">
      <c r="A82" s="414" t="s">
        <v>641</v>
      </c>
      <c r="B82" s="437">
        <v>4500</v>
      </c>
      <c r="C82" s="275" t="s">
        <v>177</v>
      </c>
      <c r="D82" s="437"/>
      <c r="E82" s="437">
        <v>4500</v>
      </c>
      <c r="F82" s="277"/>
    </row>
    <row r="83" spans="1:6" s="397" customFormat="1" ht="14.25">
      <c r="A83" s="447" t="s">
        <v>336</v>
      </c>
      <c r="B83" s="436"/>
      <c r="C83" s="270"/>
      <c r="D83" s="436"/>
      <c r="E83" s="436"/>
      <c r="F83" s="449">
        <v>5000</v>
      </c>
    </row>
    <row r="84" spans="1:6" s="397" customFormat="1" ht="15" thickBot="1">
      <c r="A84" s="448" t="s">
        <v>337</v>
      </c>
      <c r="B84" s="435">
        <v>5000</v>
      </c>
      <c r="C84" s="273" t="s">
        <v>177</v>
      </c>
      <c r="D84" s="435"/>
      <c r="E84" s="435">
        <v>5000</v>
      </c>
      <c r="F84" s="439"/>
    </row>
    <row r="85" spans="1:6" s="397" customFormat="1" ht="14.25">
      <c r="A85" s="447" t="s">
        <v>493</v>
      </c>
      <c r="B85" s="436"/>
      <c r="C85" s="270"/>
      <c r="D85" s="436"/>
      <c r="E85" s="436"/>
      <c r="F85" s="449">
        <v>5000</v>
      </c>
    </row>
    <row r="86" spans="1:6" s="397" customFormat="1" ht="15" thickBot="1">
      <c r="A86" s="448" t="s">
        <v>494</v>
      </c>
      <c r="B86" s="435">
        <v>3000</v>
      </c>
      <c r="C86" s="273" t="s">
        <v>177</v>
      </c>
      <c r="D86" s="435"/>
      <c r="E86" s="435">
        <v>3000</v>
      </c>
      <c r="F86" s="439"/>
    </row>
    <row r="87" spans="1:6" s="397" customFormat="1" ht="14.25">
      <c r="A87" s="413" t="s">
        <v>280</v>
      </c>
      <c r="B87" s="437"/>
      <c r="C87" s="275"/>
      <c r="D87" s="437"/>
      <c r="E87" s="437"/>
      <c r="F87" s="434">
        <v>5000</v>
      </c>
    </row>
    <row r="88" spans="1:6" s="397" customFormat="1" ht="15" thickBot="1">
      <c r="A88" s="414" t="s">
        <v>281</v>
      </c>
      <c r="B88" s="437">
        <v>5000</v>
      </c>
      <c r="C88" s="275" t="s">
        <v>282</v>
      </c>
      <c r="D88" s="437">
        <v>500</v>
      </c>
      <c r="E88" s="437">
        <v>4500</v>
      </c>
      <c r="F88" s="277">
        <f>F87-D88</f>
        <v>4500</v>
      </c>
    </row>
    <row r="89" spans="1:6" ht="14.25">
      <c r="A89" s="447" t="s">
        <v>199</v>
      </c>
      <c r="B89" s="269"/>
      <c r="C89" s="270"/>
      <c r="D89" s="269"/>
      <c r="E89" s="436"/>
      <c r="F89" s="449">
        <v>5000</v>
      </c>
    </row>
    <row r="90" spans="1:6" ht="15" thickBot="1">
      <c r="A90" s="414" t="s">
        <v>200</v>
      </c>
      <c r="B90" s="430">
        <v>4500</v>
      </c>
      <c r="C90" s="275" t="s">
        <v>177</v>
      </c>
      <c r="E90" s="437">
        <v>4500</v>
      </c>
      <c r="F90" s="277"/>
    </row>
    <row r="91" spans="1:6" s="397" customFormat="1" ht="14.25">
      <c r="A91" s="447" t="s">
        <v>601</v>
      </c>
      <c r="B91" s="436"/>
      <c r="C91" s="270"/>
      <c r="D91" s="436"/>
      <c r="E91" s="436"/>
      <c r="F91" s="438">
        <v>5000</v>
      </c>
    </row>
    <row r="92" spans="1:6" s="397" customFormat="1" ht="15" thickBot="1">
      <c r="A92" s="448" t="s">
        <v>602</v>
      </c>
      <c r="B92" s="435">
        <v>10000</v>
      </c>
      <c r="C92" s="273" t="s">
        <v>194</v>
      </c>
      <c r="D92" s="435">
        <v>10000</v>
      </c>
      <c r="E92" s="435"/>
      <c r="F92" s="450">
        <f>F91-D92</f>
        <v>-5000</v>
      </c>
    </row>
    <row r="93" spans="1:6" s="397" customFormat="1" ht="14.25">
      <c r="A93" s="413" t="s">
        <v>664</v>
      </c>
      <c r="B93" s="437"/>
      <c r="C93" s="275"/>
      <c r="D93" s="437"/>
      <c r="E93" s="437"/>
      <c r="F93" s="277">
        <v>5000</v>
      </c>
    </row>
    <row r="94" spans="1:6" s="397" customFormat="1" ht="15" thickBot="1">
      <c r="A94" s="414" t="s">
        <v>665</v>
      </c>
      <c r="B94" s="437">
        <v>2025</v>
      </c>
      <c r="C94" s="275" t="s">
        <v>177</v>
      </c>
      <c r="D94" s="437"/>
      <c r="E94" s="437">
        <v>2025</v>
      </c>
      <c r="F94" s="509"/>
    </row>
    <row r="95" spans="1:6" s="397" customFormat="1" ht="14.25">
      <c r="A95" s="447" t="s">
        <v>504</v>
      </c>
      <c r="B95" s="436"/>
      <c r="C95" s="270"/>
      <c r="D95" s="436"/>
      <c r="E95" s="436"/>
      <c r="F95" s="449">
        <v>5000</v>
      </c>
    </row>
    <row r="96" spans="1:6" s="397" customFormat="1" ht="15" thickBot="1">
      <c r="A96" s="414" t="s">
        <v>505</v>
      </c>
      <c r="B96" s="437">
        <v>1540</v>
      </c>
      <c r="C96" s="275" t="s">
        <v>177</v>
      </c>
      <c r="D96" s="437"/>
      <c r="E96" s="437">
        <v>1540</v>
      </c>
      <c r="F96" s="277"/>
    </row>
    <row r="97" spans="1:6" s="397" customFormat="1" ht="14.25">
      <c r="A97" s="447" t="s">
        <v>417</v>
      </c>
      <c r="B97" s="436"/>
      <c r="C97" s="270"/>
      <c r="D97" s="436"/>
      <c r="E97" s="436"/>
      <c r="F97" s="438">
        <v>5000</v>
      </c>
    </row>
    <row r="98" spans="1:6" s="397" customFormat="1" ht="14.25">
      <c r="A98" s="414" t="s">
        <v>418</v>
      </c>
      <c r="B98" s="437">
        <v>5000</v>
      </c>
      <c r="C98" s="275" t="s">
        <v>194</v>
      </c>
      <c r="D98" s="437">
        <v>5000</v>
      </c>
      <c r="E98" s="437"/>
      <c r="F98" s="277">
        <f>F97-D98</f>
        <v>0</v>
      </c>
    </row>
    <row r="99" spans="1:6" s="397" customFormat="1" ht="15" thickBot="1">
      <c r="A99" s="448" t="s">
        <v>515</v>
      </c>
      <c r="B99" s="435">
        <v>1540</v>
      </c>
      <c r="C99" s="273" t="s">
        <v>177</v>
      </c>
      <c r="D99" s="435"/>
      <c r="E99" s="435">
        <v>1540</v>
      </c>
      <c r="F99" s="439"/>
    </row>
    <row r="100" spans="1:6" s="397" customFormat="1" ht="14.25">
      <c r="A100" s="413" t="s">
        <v>319</v>
      </c>
      <c r="B100" s="437"/>
      <c r="C100" s="275"/>
      <c r="D100" s="437"/>
      <c r="E100" s="437"/>
      <c r="F100" s="434">
        <v>5000</v>
      </c>
    </row>
    <row r="101" spans="1:6" s="397" customFormat="1" ht="15" thickBot="1">
      <c r="A101" s="414" t="s">
        <v>320</v>
      </c>
      <c r="B101" s="437">
        <v>5000</v>
      </c>
      <c r="C101" s="275" t="s">
        <v>194</v>
      </c>
      <c r="D101" s="437">
        <v>5000</v>
      </c>
      <c r="E101" s="437"/>
      <c r="F101" s="277">
        <f>F100-D101</f>
        <v>0</v>
      </c>
    </row>
    <row r="102" spans="1:6" s="397" customFormat="1" ht="14.25">
      <c r="A102" s="447" t="s">
        <v>426</v>
      </c>
      <c r="B102" s="436"/>
      <c r="C102" s="270"/>
      <c r="D102" s="436"/>
      <c r="E102" s="436"/>
      <c r="F102" s="449">
        <v>5000</v>
      </c>
    </row>
    <row r="103" spans="1:6" s="397" customFormat="1" ht="15" thickBot="1">
      <c r="A103" s="448" t="s">
        <v>427</v>
      </c>
      <c r="B103" s="435">
        <v>2500</v>
      </c>
      <c r="C103" s="273" t="s">
        <v>177</v>
      </c>
      <c r="D103" s="435"/>
      <c r="E103" s="435">
        <v>2500</v>
      </c>
      <c r="F103" s="439"/>
    </row>
    <row r="104" spans="1:6" ht="14.25">
      <c r="A104" s="447" t="s">
        <v>267</v>
      </c>
      <c r="B104" s="436"/>
      <c r="C104" s="270"/>
      <c r="D104" s="436"/>
      <c r="E104" s="436"/>
      <c r="F104" s="438">
        <v>5000</v>
      </c>
    </row>
    <row r="105" spans="1:6" ht="14.25">
      <c r="A105" s="414" t="s">
        <v>268</v>
      </c>
      <c r="B105" s="437">
        <v>4500</v>
      </c>
      <c r="C105" s="275" t="s">
        <v>194</v>
      </c>
      <c r="D105" s="437">
        <v>4500</v>
      </c>
      <c r="E105" s="437"/>
      <c r="F105" s="277">
        <f>F104-D105</f>
        <v>500</v>
      </c>
    </row>
    <row r="106" spans="1:6" s="397" customFormat="1" ht="15" thickBot="1">
      <c r="A106" s="448" t="s">
        <v>337</v>
      </c>
      <c r="B106" s="435">
        <v>5000</v>
      </c>
      <c r="C106" s="273" t="s">
        <v>177</v>
      </c>
      <c r="D106" s="435"/>
      <c r="E106" s="435">
        <v>5000</v>
      </c>
      <c r="F106" s="439"/>
    </row>
    <row r="107" spans="1:6" s="397" customFormat="1" ht="14.25">
      <c r="A107" s="447" t="s">
        <v>347</v>
      </c>
      <c r="B107" s="436"/>
      <c r="C107" s="270"/>
      <c r="D107" s="436"/>
      <c r="E107" s="436"/>
      <c r="F107" s="438">
        <v>5000</v>
      </c>
    </row>
    <row r="108" spans="1:6" s="397" customFormat="1" ht="15" thickBot="1">
      <c r="A108" s="448" t="s">
        <v>348</v>
      </c>
      <c r="B108" s="435">
        <v>3000</v>
      </c>
      <c r="C108" s="273" t="s">
        <v>194</v>
      </c>
      <c r="D108" s="435">
        <v>3000</v>
      </c>
      <c r="E108" s="435"/>
      <c r="F108" s="439">
        <f>F107-D108</f>
        <v>2000</v>
      </c>
    </row>
    <row r="109" spans="1:6" s="397" customFormat="1" ht="14.25">
      <c r="A109" s="447" t="s">
        <v>419</v>
      </c>
      <c r="B109" s="436"/>
      <c r="C109" s="270"/>
      <c r="D109" s="436"/>
      <c r="E109" s="436"/>
      <c r="F109" s="438">
        <v>5000</v>
      </c>
    </row>
    <row r="110" spans="1:6" s="397" customFormat="1" ht="15" thickBot="1">
      <c r="A110" s="448" t="s">
        <v>420</v>
      </c>
      <c r="B110" s="435">
        <v>5000</v>
      </c>
      <c r="C110" s="273" t="s">
        <v>194</v>
      </c>
      <c r="D110" s="435">
        <v>5000</v>
      </c>
      <c r="E110" s="435"/>
      <c r="F110" s="439">
        <f>F109-D110</f>
        <v>0</v>
      </c>
    </row>
    <row r="111" spans="1:6" s="397" customFormat="1" ht="14.25">
      <c r="A111" s="413" t="s">
        <v>625</v>
      </c>
      <c r="B111" s="437"/>
      <c r="C111" s="275"/>
      <c r="D111" s="437"/>
      <c r="E111" s="437"/>
      <c r="F111" s="434">
        <v>5000</v>
      </c>
    </row>
    <row r="112" spans="1:6" s="397" customFormat="1" ht="15" thickBot="1">
      <c r="A112" s="414" t="s">
        <v>626</v>
      </c>
      <c r="B112" s="437">
        <v>5000</v>
      </c>
      <c r="C112" s="275" t="s">
        <v>194</v>
      </c>
      <c r="D112" s="437">
        <v>5000</v>
      </c>
      <c r="E112" s="437"/>
      <c r="F112" s="277">
        <f>F111-D112</f>
        <v>0</v>
      </c>
    </row>
    <row r="113" spans="1:6" s="397" customFormat="1" ht="14.25">
      <c r="A113" s="447" t="s">
        <v>597</v>
      </c>
      <c r="B113" s="436"/>
      <c r="C113" s="270"/>
      <c r="D113" s="436"/>
      <c r="E113" s="436"/>
      <c r="F113" s="438">
        <v>5000</v>
      </c>
    </row>
    <row r="114" spans="1:6" s="397" customFormat="1" ht="15" thickBot="1">
      <c r="A114" s="448" t="s">
        <v>598</v>
      </c>
      <c r="B114" s="435">
        <v>5000</v>
      </c>
      <c r="C114" s="273" t="s">
        <v>194</v>
      </c>
      <c r="D114" s="435">
        <v>5000</v>
      </c>
      <c r="E114" s="435"/>
      <c r="F114" s="439">
        <f>F113-D114</f>
        <v>0</v>
      </c>
    </row>
    <row r="115" spans="1:6" s="161" customFormat="1" ht="14.25">
      <c r="A115" s="413" t="s">
        <v>272</v>
      </c>
      <c r="B115" s="285"/>
      <c r="C115" s="286"/>
      <c r="D115" s="285"/>
      <c r="E115" s="285"/>
      <c r="F115" s="444"/>
    </row>
    <row r="116" spans="1:6" s="161" customFormat="1" ht="15" thickBot="1">
      <c r="A116" s="448" t="s">
        <v>273</v>
      </c>
      <c r="B116" s="283">
        <v>5000</v>
      </c>
      <c r="C116" s="284" t="s">
        <v>177</v>
      </c>
      <c r="D116" s="283"/>
      <c r="E116" s="283">
        <v>5000</v>
      </c>
      <c r="F116" s="441"/>
    </row>
    <row r="117" spans="1:6" s="161" customFormat="1" ht="14.25">
      <c r="A117" s="447" t="s">
        <v>627</v>
      </c>
      <c r="B117" s="281"/>
      <c r="C117" s="282"/>
      <c r="D117" s="281"/>
      <c r="E117" s="281"/>
      <c r="F117" s="440">
        <v>5000</v>
      </c>
    </row>
    <row r="118" spans="1:6" s="161" customFormat="1" ht="15" thickBot="1">
      <c r="A118" s="448" t="s">
        <v>628</v>
      </c>
      <c r="B118" s="283">
        <v>5000</v>
      </c>
      <c r="C118" s="284" t="s">
        <v>194</v>
      </c>
      <c r="D118" s="283">
        <v>5000</v>
      </c>
      <c r="E118" s="283"/>
      <c r="F118" s="441">
        <f>F117-D118</f>
        <v>0</v>
      </c>
    </row>
    <row r="119" spans="1:6" s="161" customFormat="1" ht="14.25">
      <c r="A119" s="413" t="s">
        <v>497</v>
      </c>
      <c r="B119" s="285"/>
      <c r="C119" s="286"/>
      <c r="D119" s="285"/>
      <c r="E119" s="285"/>
      <c r="F119" s="442">
        <v>5000</v>
      </c>
    </row>
    <row r="120" spans="1:6" s="161" customFormat="1" ht="15" thickBot="1">
      <c r="A120" s="414" t="s">
        <v>498</v>
      </c>
      <c r="B120" s="285">
        <v>3080</v>
      </c>
      <c r="C120" s="286" t="s">
        <v>177</v>
      </c>
      <c r="D120" s="285"/>
      <c r="E120" s="285">
        <v>3080</v>
      </c>
      <c r="F120" s="442"/>
    </row>
    <row r="121" spans="1:6" s="161" customFormat="1" ht="14.25">
      <c r="A121" s="447" t="s">
        <v>421</v>
      </c>
      <c r="B121" s="281"/>
      <c r="C121" s="282"/>
      <c r="D121" s="281"/>
      <c r="E121" s="281"/>
      <c r="F121" s="443">
        <v>5000</v>
      </c>
    </row>
    <row r="122" spans="1:6" s="161" customFormat="1" ht="15" thickBot="1">
      <c r="A122" s="448" t="s">
        <v>422</v>
      </c>
      <c r="B122" s="283">
        <v>3000</v>
      </c>
      <c r="C122" s="284" t="s">
        <v>177</v>
      </c>
      <c r="D122" s="283"/>
      <c r="E122" s="283">
        <v>3000</v>
      </c>
      <c r="F122" s="441"/>
    </row>
    <row r="123" spans="1:6" s="161" customFormat="1" ht="14.25">
      <c r="A123" s="413" t="s">
        <v>499</v>
      </c>
      <c r="B123" s="285"/>
      <c r="C123" s="286"/>
      <c r="D123" s="285"/>
      <c r="E123" s="285"/>
      <c r="F123" s="442">
        <v>5000</v>
      </c>
    </row>
    <row r="124" spans="1:6" s="161" customFormat="1" ht="15" thickBot="1">
      <c r="A124" s="414" t="s">
        <v>500</v>
      </c>
      <c r="B124" s="285">
        <v>770</v>
      </c>
      <c r="C124" s="286" t="s">
        <v>177</v>
      </c>
      <c r="D124" s="285"/>
      <c r="E124" s="285">
        <v>770</v>
      </c>
      <c r="F124" s="442"/>
    </row>
    <row r="125" spans="1:6" s="161" customFormat="1" ht="14.25">
      <c r="A125" s="447" t="s">
        <v>491</v>
      </c>
      <c r="B125" s="281"/>
      <c r="C125" s="282"/>
      <c r="D125" s="281"/>
      <c r="E125" s="281"/>
      <c r="F125" s="443">
        <v>5000</v>
      </c>
    </row>
    <row r="126" spans="1:6" s="161" customFormat="1" ht="15" thickBot="1">
      <c r="A126" s="448" t="s">
        <v>492</v>
      </c>
      <c r="B126" s="283">
        <v>2500</v>
      </c>
      <c r="C126" s="284" t="s">
        <v>177</v>
      </c>
      <c r="D126" s="283"/>
      <c r="E126" s="283">
        <v>2500</v>
      </c>
      <c r="F126" s="441"/>
    </row>
    <row r="127" spans="1:6" s="161" customFormat="1" ht="14.25">
      <c r="A127" s="413" t="s">
        <v>506</v>
      </c>
      <c r="B127" s="285"/>
      <c r="C127" s="286"/>
      <c r="D127" s="285"/>
      <c r="E127" s="285"/>
      <c r="F127" s="442">
        <v>5000</v>
      </c>
    </row>
    <row r="128" spans="1:6" s="161" customFormat="1" ht="15" thickBot="1">
      <c r="A128" s="414" t="s">
        <v>498</v>
      </c>
      <c r="B128" s="285">
        <v>770</v>
      </c>
      <c r="C128" s="286" t="s">
        <v>177</v>
      </c>
      <c r="D128" s="285"/>
      <c r="E128" s="285">
        <v>770</v>
      </c>
      <c r="F128" s="442"/>
    </row>
    <row r="129" spans="1:6" s="161" customFormat="1" ht="14.25">
      <c r="A129" s="447" t="s">
        <v>289</v>
      </c>
      <c r="B129" s="281"/>
      <c r="C129" s="282"/>
      <c r="D129" s="281"/>
      <c r="E129" s="281"/>
      <c r="F129" s="440">
        <v>5000</v>
      </c>
    </row>
    <row r="130" spans="1:6" s="161" customFormat="1" ht="15" thickBot="1">
      <c r="A130" s="448" t="s">
        <v>290</v>
      </c>
      <c r="B130" s="283">
        <v>5000</v>
      </c>
      <c r="C130" s="284" t="s">
        <v>194</v>
      </c>
      <c r="D130" s="283">
        <v>5000</v>
      </c>
      <c r="E130" s="283"/>
      <c r="F130" s="441">
        <f>F129-D130</f>
        <v>0</v>
      </c>
    </row>
    <row r="131" spans="1:6" s="161" customFormat="1" ht="14.25">
      <c r="A131" s="447" t="s">
        <v>512</v>
      </c>
      <c r="B131" s="281"/>
      <c r="C131" s="282"/>
      <c r="D131" s="281"/>
      <c r="E131" s="281"/>
      <c r="F131" s="443">
        <v>5000</v>
      </c>
    </row>
    <row r="132" spans="1:6" s="161" customFormat="1" ht="15" thickBot="1">
      <c r="A132" s="448" t="s">
        <v>522</v>
      </c>
      <c r="B132" s="283">
        <v>4000</v>
      </c>
      <c r="C132" s="284" t="s">
        <v>177</v>
      </c>
      <c r="D132" s="283"/>
      <c r="E132" s="283">
        <v>4000</v>
      </c>
      <c r="F132" s="441"/>
    </row>
    <row r="133" spans="1:6" s="161" customFormat="1" ht="14.25">
      <c r="A133" s="413" t="s">
        <v>287</v>
      </c>
      <c r="B133" s="285"/>
      <c r="C133" s="286"/>
      <c r="D133" s="285"/>
      <c r="E133" s="285"/>
      <c r="F133" s="442">
        <v>5000</v>
      </c>
    </row>
    <row r="134" spans="1:6" s="161" customFormat="1" ht="15" thickBot="1">
      <c r="A134" s="414" t="s">
        <v>288</v>
      </c>
      <c r="B134" s="285">
        <v>4405</v>
      </c>
      <c r="C134" s="286" t="s">
        <v>177</v>
      </c>
      <c r="D134" s="285"/>
      <c r="E134" s="285">
        <v>4405</v>
      </c>
      <c r="F134" s="442"/>
    </row>
    <row r="135" spans="1:6" s="161" customFormat="1" ht="14.25">
      <c r="A135" s="447" t="s">
        <v>516</v>
      </c>
      <c r="B135" s="281"/>
      <c r="C135" s="282"/>
      <c r="D135" s="281"/>
      <c r="E135" s="281"/>
      <c r="F135" s="443">
        <v>5000</v>
      </c>
    </row>
    <row r="136" spans="1:6" s="161" customFormat="1" ht="15" thickBot="1">
      <c r="A136" s="448" t="s">
        <v>517</v>
      </c>
      <c r="B136" s="283">
        <v>3000</v>
      </c>
      <c r="C136" s="284" t="s">
        <v>177</v>
      </c>
      <c r="D136" s="283"/>
      <c r="E136" s="283">
        <v>3000</v>
      </c>
      <c r="F136" s="441"/>
    </row>
    <row r="137" spans="1:6" s="161" customFormat="1" ht="14.25">
      <c r="A137" s="413" t="s">
        <v>623</v>
      </c>
      <c r="B137" s="285"/>
      <c r="C137" s="286"/>
      <c r="D137" s="285"/>
      <c r="E137" s="285"/>
      <c r="F137" s="444">
        <v>5000</v>
      </c>
    </row>
    <row r="138" spans="1:6" s="161" customFormat="1" ht="15" thickBot="1">
      <c r="A138" s="414" t="s">
        <v>624</v>
      </c>
      <c r="B138" s="285">
        <v>5000</v>
      </c>
      <c r="C138" s="286" t="s">
        <v>194</v>
      </c>
      <c r="D138" s="285">
        <v>5000</v>
      </c>
      <c r="E138" s="285"/>
      <c r="F138" s="442">
        <f>F137-D138</f>
        <v>0</v>
      </c>
    </row>
    <row r="139" spans="1:6" s="161" customFormat="1" ht="14.25">
      <c r="A139" s="447" t="s">
        <v>485</v>
      </c>
      <c r="B139" s="281"/>
      <c r="C139" s="282"/>
      <c r="D139" s="281"/>
      <c r="E139" s="281"/>
      <c r="F139" s="443">
        <v>5000</v>
      </c>
    </row>
    <row r="140" spans="1:6" s="161" customFormat="1" ht="14.25">
      <c r="A140" s="414" t="s">
        <v>486</v>
      </c>
      <c r="B140" s="285">
        <v>3000</v>
      </c>
      <c r="C140" s="286" t="s">
        <v>177</v>
      </c>
      <c r="D140" s="285"/>
      <c r="E140" s="285">
        <v>3000</v>
      </c>
      <c r="F140" s="442"/>
    </row>
    <row r="141" spans="1:6" s="161" customFormat="1" ht="15" thickBot="1">
      <c r="A141" s="448" t="s">
        <v>508</v>
      </c>
      <c r="B141" s="283">
        <v>3350</v>
      </c>
      <c r="C141" s="284" t="s">
        <v>177</v>
      </c>
      <c r="D141" s="283"/>
      <c r="E141" s="283">
        <v>3350</v>
      </c>
      <c r="F141" s="504"/>
    </row>
    <row r="142" spans="1:6" s="161" customFormat="1" ht="14.25">
      <c r="A142" s="288"/>
      <c r="B142" s="281"/>
      <c r="C142" s="282"/>
      <c r="D142" s="281"/>
      <c r="E142" s="281"/>
      <c r="F142" s="440"/>
    </row>
    <row r="143" spans="1:6" s="161" customFormat="1" ht="15" thickBot="1">
      <c r="A143" s="289"/>
      <c r="B143" s="283"/>
      <c r="C143" s="284"/>
      <c r="D143" s="283"/>
      <c r="E143" s="283"/>
      <c r="F143" s="441"/>
    </row>
    <row r="144" spans="1:6" s="161" customFormat="1" ht="14.25">
      <c r="A144" s="288"/>
      <c r="B144" s="281"/>
      <c r="C144" s="282"/>
      <c r="D144" s="281"/>
      <c r="E144" s="281"/>
      <c r="F144" s="440"/>
    </row>
    <row r="145" spans="1:6" s="161" customFormat="1" ht="14.25">
      <c r="A145" s="287"/>
      <c r="B145" s="285"/>
      <c r="C145" s="286"/>
      <c r="D145" s="285"/>
      <c r="E145" s="285"/>
      <c r="F145" s="442"/>
    </row>
    <row r="146" spans="1:6" s="161" customFormat="1" ht="15" thickBot="1">
      <c r="A146" s="287"/>
      <c r="B146" s="285"/>
      <c r="C146" s="286"/>
      <c r="D146" s="285"/>
      <c r="E146" s="285"/>
      <c r="F146" s="442"/>
    </row>
    <row r="147" spans="1:6" s="161" customFormat="1" ht="14.25">
      <c r="A147" s="288"/>
      <c r="B147" s="281"/>
      <c r="C147" s="282"/>
      <c r="D147" s="281"/>
      <c r="E147" s="281"/>
      <c r="F147" s="440"/>
    </row>
    <row r="148" spans="1:6" s="161" customFormat="1" ht="14.25">
      <c r="A148" s="287"/>
      <c r="B148" s="285"/>
      <c r="C148" s="286"/>
      <c r="D148" s="285"/>
      <c r="E148" s="285"/>
      <c r="F148" s="442"/>
    </row>
    <row r="149" spans="1:6" s="161" customFormat="1" ht="15" thickBot="1">
      <c r="A149" s="289"/>
      <c r="B149" s="283"/>
      <c r="C149" s="284"/>
      <c r="D149" s="283"/>
      <c r="E149" s="283"/>
      <c r="F149" s="441"/>
    </row>
    <row r="150" spans="1:6" s="161" customFormat="1" ht="14.25">
      <c r="A150" s="288"/>
      <c r="B150" s="281"/>
      <c r="C150" s="282"/>
      <c r="D150" s="281"/>
      <c r="E150" s="281"/>
      <c r="F150" s="440"/>
    </row>
    <row r="151" spans="1:6" s="161" customFormat="1" ht="15" thickBot="1">
      <c r="A151" s="289"/>
      <c r="B151" s="283"/>
      <c r="C151" s="284"/>
      <c r="D151" s="283"/>
      <c r="E151" s="283"/>
      <c r="F151" s="441"/>
    </row>
    <row r="152" spans="1:6" s="161" customFormat="1" ht="14.25">
      <c r="A152" s="288"/>
      <c r="B152" s="281"/>
      <c r="C152" s="282"/>
      <c r="D152" s="281"/>
      <c r="E152" s="281"/>
      <c r="F152" s="443"/>
    </row>
    <row r="153" spans="1:6" s="161" customFormat="1" ht="14.25">
      <c r="A153" s="287"/>
      <c r="B153" s="285"/>
      <c r="C153" s="286"/>
      <c r="D153" s="285"/>
      <c r="E153" s="285"/>
      <c r="F153" s="442"/>
    </row>
    <row r="154" spans="1:6" s="161" customFormat="1" ht="15" thickBot="1">
      <c r="A154" s="289"/>
      <c r="B154" s="283"/>
      <c r="C154" s="284"/>
      <c r="D154" s="283"/>
      <c r="E154" s="283"/>
      <c r="F154" s="441"/>
    </row>
    <row r="155" spans="1:6" s="161" customFormat="1" ht="14.25">
      <c r="A155" s="288"/>
      <c r="B155" s="281"/>
      <c r="C155" s="282"/>
      <c r="D155" s="281"/>
      <c r="E155" s="281"/>
      <c r="F155" s="440"/>
    </row>
    <row r="156" spans="1:6" s="161" customFormat="1" ht="15" thickBot="1">
      <c r="A156" s="287"/>
      <c r="B156" s="285"/>
      <c r="C156" s="286"/>
      <c r="D156" s="285"/>
      <c r="E156" s="285"/>
      <c r="F156" s="442"/>
    </row>
    <row r="157" spans="1:6" s="161" customFormat="1" ht="14.25">
      <c r="A157" s="288"/>
      <c r="B157" s="281"/>
      <c r="C157" s="282"/>
      <c r="D157" s="281"/>
      <c r="E157" s="281"/>
      <c r="F157" s="440"/>
    </row>
    <row r="158" spans="1:6" s="161" customFormat="1" ht="14.25">
      <c r="A158" s="287"/>
      <c r="B158" s="285"/>
      <c r="C158" s="286"/>
      <c r="D158" s="285"/>
      <c r="E158" s="285"/>
      <c r="F158" s="442"/>
    </row>
    <row r="159" spans="1:6" s="161" customFormat="1" ht="14.25">
      <c r="A159" s="287"/>
      <c r="B159" s="285"/>
      <c r="C159" s="286"/>
      <c r="D159" s="285"/>
      <c r="E159" s="285"/>
      <c r="F159" s="442"/>
    </row>
    <row r="160" spans="1:6" s="161" customFormat="1" ht="15" thickBot="1">
      <c r="A160" s="289"/>
      <c r="B160" s="283"/>
      <c r="C160" s="284"/>
      <c r="D160" s="283"/>
      <c r="E160" s="283"/>
      <c r="F160" s="441"/>
    </row>
    <row r="161" spans="1:6" s="161" customFormat="1" ht="14.25">
      <c r="A161" s="290"/>
      <c r="B161" s="285"/>
      <c r="C161" s="286"/>
      <c r="D161" s="285"/>
      <c r="E161" s="285"/>
      <c r="F161" s="444"/>
    </row>
    <row r="162" spans="1:6" s="161" customFormat="1" ht="15" thickBot="1">
      <c r="A162" s="287"/>
      <c r="B162" s="285"/>
      <c r="C162" s="286"/>
      <c r="D162" s="285"/>
      <c r="E162" s="285"/>
      <c r="F162" s="442"/>
    </row>
    <row r="163" spans="1:6" s="161" customFormat="1" ht="14.25">
      <c r="A163" s="288"/>
      <c r="B163" s="281"/>
      <c r="C163" s="282"/>
      <c r="D163" s="281"/>
      <c r="E163" s="281"/>
      <c r="F163" s="440"/>
    </row>
    <row r="164" spans="1:6" s="161" customFormat="1" ht="15" thickBot="1">
      <c r="A164" s="289"/>
      <c r="B164" s="283"/>
      <c r="C164" s="284"/>
      <c r="D164" s="283"/>
      <c r="E164" s="283"/>
      <c r="F164" s="441"/>
    </row>
    <row r="165" spans="1:6" s="161" customFormat="1" ht="14.25">
      <c r="A165" s="288"/>
      <c r="B165" s="281"/>
      <c r="C165" s="282"/>
      <c r="D165" s="281"/>
      <c r="E165" s="281"/>
      <c r="F165" s="443"/>
    </row>
    <row r="166" spans="1:6" s="161" customFormat="1" ht="15" thickBot="1">
      <c r="A166" s="289"/>
      <c r="B166" s="283"/>
      <c r="C166" s="284"/>
      <c r="D166" s="283"/>
      <c r="E166" s="283"/>
      <c r="F166" s="441"/>
    </row>
    <row r="167" spans="1:6" s="161" customFormat="1" ht="14.25">
      <c r="A167" s="288"/>
      <c r="B167" s="281"/>
      <c r="C167" s="282"/>
      <c r="D167" s="281"/>
      <c r="E167" s="281"/>
      <c r="F167" s="440"/>
    </row>
    <row r="168" spans="1:6" s="161" customFormat="1" ht="15" thickBot="1">
      <c r="A168" s="289"/>
      <c r="B168" s="283"/>
      <c r="C168" s="284"/>
      <c r="D168" s="283"/>
      <c r="E168" s="283"/>
      <c r="F168" s="441"/>
    </row>
    <row r="169" spans="1:6" s="161" customFormat="1" ht="14.25">
      <c r="A169" s="288"/>
      <c r="B169" s="281"/>
      <c r="C169" s="282"/>
      <c r="D169" s="281"/>
      <c r="E169" s="281"/>
      <c r="F169" s="443"/>
    </row>
    <row r="170" spans="1:6" s="161" customFormat="1" ht="14.25">
      <c r="A170" s="287"/>
      <c r="B170" s="285"/>
      <c r="C170" s="286"/>
      <c r="D170" s="285"/>
      <c r="E170" s="285"/>
      <c r="F170" s="442"/>
    </row>
    <row r="171" spans="1:6" s="161" customFormat="1" ht="15" thickBot="1">
      <c r="A171" s="287"/>
      <c r="B171" s="285"/>
      <c r="C171" s="286"/>
      <c r="D171" s="285"/>
      <c r="E171" s="285"/>
      <c r="F171" s="442"/>
    </row>
    <row r="172" spans="1:6" s="161" customFormat="1" ht="14.25">
      <c r="A172" s="288"/>
      <c r="B172" s="281"/>
      <c r="C172" s="282"/>
      <c r="D172" s="281"/>
      <c r="E172" s="281"/>
      <c r="F172" s="443"/>
    </row>
    <row r="173" spans="1:6" s="161" customFormat="1" ht="14.25">
      <c r="A173" s="287"/>
      <c r="B173" s="285"/>
      <c r="C173" s="286"/>
      <c r="D173" s="285"/>
      <c r="E173" s="285"/>
      <c r="F173" s="442"/>
    </row>
    <row r="174" spans="1:6" s="161" customFormat="1" ht="15" thickBot="1">
      <c r="A174" s="289"/>
      <c r="B174" s="283"/>
      <c r="C174" s="284"/>
      <c r="D174" s="283"/>
      <c r="E174" s="283"/>
      <c r="F174" s="441"/>
    </row>
    <row r="175" spans="1:6" s="161" customFormat="1" ht="14.25">
      <c r="A175" s="290"/>
      <c r="B175" s="285"/>
      <c r="C175" s="286"/>
      <c r="D175" s="285"/>
      <c r="E175" s="285"/>
      <c r="F175" s="444"/>
    </row>
    <row r="176" spans="1:6" s="161" customFormat="1" ht="15" thickBot="1">
      <c r="A176" s="289"/>
      <c r="B176" s="283"/>
      <c r="C176" s="284"/>
      <c r="D176" s="283"/>
      <c r="E176" s="283"/>
      <c r="F176" s="441"/>
    </row>
    <row r="177" spans="1:6" s="161" customFormat="1" ht="14.25">
      <c r="A177" s="290"/>
      <c r="B177" s="285"/>
      <c r="C177" s="286"/>
      <c r="D177" s="285"/>
      <c r="E177" s="285"/>
      <c r="F177" s="444"/>
    </row>
    <row r="178" spans="1:6" s="161" customFormat="1" ht="15" thickBot="1">
      <c r="A178" s="287"/>
      <c r="B178" s="285"/>
      <c r="C178" s="286"/>
      <c r="D178" s="285"/>
      <c r="E178" s="285"/>
      <c r="F178" s="442"/>
    </row>
    <row r="179" spans="1:6" s="161" customFormat="1" ht="14.25">
      <c r="A179" s="288"/>
      <c r="B179" s="281"/>
      <c r="C179" s="282"/>
      <c r="D179" s="281"/>
      <c r="E179" s="281"/>
      <c r="F179" s="440"/>
    </row>
    <row r="180" spans="1:6" s="161" customFormat="1" ht="15" thickBot="1">
      <c r="A180" s="289"/>
      <c r="B180" s="283"/>
      <c r="C180" s="284"/>
      <c r="D180" s="283"/>
      <c r="E180" s="283"/>
      <c r="F180" s="441"/>
    </row>
    <row r="181" spans="1:6" s="161" customFormat="1" ht="14.25">
      <c r="A181" s="288"/>
      <c r="B181" s="281"/>
      <c r="C181" s="282"/>
      <c r="D181" s="281"/>
      <c r="E181" s="281"/>
      <c r="F181" s="440"/>
    </row>
    <row r="182" spans="1:6" s="161" customFormat="1" ht="15" thickBot="1">
      <c r="A182" s="289"/>
      <c r="B182" s="283"/>
      <c r="C182" s="284"/>
      <c r="D182" s="283"/>
      <c r="E182" s="283"/>
      <c r="F182" s="441"/>
    </row>
    <row r="183" spans="1:6" s="161" customFormat="1" ht="14.25">
      <c r="A183" s="288"/>
      <c r="B183" s="281"/>
      <c r="C183" s="282"/>
      <c r="D183" s="281"/>
      <c r="E183" s="281"/>
      <c r="F183" s="440"/>
    </row>
    <row r="184" spans="1:6" s="161" customFormat="1" ht="15" thickBot="1">
      <c r="A184" s="289"/>
      <c r="B184" s="283"/>
      <c r="C184" s="284"/>
      <c r="D184" s="283"/>
      <c r="E184" s="283"/>
      <c r="F184" s="441"/>
    </row>
    <row r="185" spans="1:6" s="161" customFormat="1" ht="14.25">
      <c r="A185" s="288"/>
      <c r="B185" s="281"/>
      <c r="C185" s="282"/>
      <c r="D185" s="281"/>
      <c r="E185" s="281"/>
      <c r="F185" s="440"/>
    </row>
    <row r="186" spans="1:6" s="161" customFormat="1" ht="15" thickBot="1">
      <c r="A186" s="289"/>
      <c r="B186" s="283"/>
      <c r="C186" s="284"/>
      <c r="D186" s="283"/>
      <c r="E186" s="283"/>
      <c r="F186" s="441"/>
    </row>
    <row r="187" spans="1:6" s="161" customFormat="1" ht="14.25">
      <c r="A187" s="290"/>
      <c r="B187" s="285"/>
      <c r="C187" s="286"/>
      <c r="D187" s="285"/>
      <c r="E187" s="285"/>
      <c r="F187" s="442"/>
    </row>
    <row r="188" spans="1:6" s="161" customFormat="1" ht="15" thickBot="1">
      <c r="A188" s="287"/>
      <c r="B188" s="285"/>
      <c r="C188" s="286"/>
      <c r="D188" s="285"/>
      <c r="E188" s="285"/>
      <c r="F188" s="442"/>
    </row>
    <row r="189" spans="1:6" s="161" customFormat="1" ht="14.25">
      <c r="A189" s="288"/>
      <c r="B189" s="281"/>
      <c r="C189" s="282"/>
      <c r="D189" s="281"/>
      <c r="E189" s="281"/>
      <c r="F189" s="443"/>
    </row>
    <row r="190" spans="1:6" s="161" customFormat="1" ht="15" thickBot="1">
      <c r="A190" s="289"/>
      <c r="B190" s="283"/>
      <c r="C190" s="284"/>
      <c r="D190" s="283"/>
      <c r="E190" s="283"/>
      <c r="F190" s="441"/>
    </row>
    <row r="191" spans="1:6" s="161" customFormat="1" ht="14.25">
      <c r="A191" s="288"/>
      <c r="B191" s="281"/>
      <c r="C191" s="282"/>
      <c r="D191" s="281"/>
      <c r="E191" s="281"/>
      <c r="F191" s="443"/>
    </row>
    <row r="192" spans="1:6" s="161" customFormat="1" ht="15" thickBot="1">
      <c r="A192" s="287"/>
      <c r="B192" s="285"/>
      <c r="C192" s="286"/>
      <c r="D192" s="285"/>
      <c r="E192" s="285"/>
      <c r="F192" s="442"/>
    </row>
    <row r="193" spans="1:6" s="161" customFormat="1" ht="14.25">
      <c r="A193" s="288"/>
      <c r="B193" s="281"/>
      <c r="C193" s="282"/>
      <c r="D193" s="281"/>
      <c r="E193" s="281"/>
      <c r="F193" s="440"/>
    </row>
    <row r="194" spans="1:6" s="161" customFormat="1" ht="14.25">
      <c r="A194" s="287"/>
      <c r="B194" s="285"/>
      <c r="C194" s="286"/>
      <c r="D194" s="285"/>
      <c r="E194" s="285"/>
      <c r="F194" s="442"/>
    </row>
    <row r="195" spans="1:6" s="161" customFormat="1" ht="15" thickBot="1">
      <c r="A195" s="289"/>
      <c r="B195" s="283"/>
      <c r="C195" s="284"/>
      <c r="D195" s="283"/>
      <c r="E195" s="283"/>
      <c r="F195" s="441"/>
    </row>
    <row r="196" spans="1:6" s="161" customFormat="1" ht="14.25">
      <c r="A196" s="290"/>
      <c r="B196" s="285"/>
      <c r="C196" s="286"/>
      <c r="D196" s="285"/>
      <c r="E196" s="285"/>
      <c r="F196" s="444"/>
    </row>
    <row r="197" spans="1:6" s="161" customFormat="1" ht="15" thickBot="1">
      <c r="A197" s="287"/>
      <c r="B197" s="285"/>
      <c r="C197" s="286"/>
      <c r="D197" s="285"/>
      <c r="E197" s="285"/>
      <c r="F197" s="442"/>
    </row>
    <row r="198" spans="1:6" s="161" customFormat="1" ht="14.25">
      <c r="A198" s="288"/>
      <c r="B198" s="281"/>
      <c r="C198" s="282"/>
      <c r="D198" s="281"/>
      <c r="E198" s="281"/>
      <c r="F198" s="440"/>
    </row>
    <row r="199" spans="1:6" s="161" customFormat="1" ht="14.25">
      <c r="A199" s="287"/>
      <c r="B199" s="285"/>
      <c r="C199" s="286"/>
      <c r="D199" s="285"/>
      <c r="E199" s="285"/>
      <c r="F199" s="442"/>
    </row>
    <row r="200" spans="1:6" s="161" customFormat="1" ht="14.25">
      <c r="A200" s="287"/>
      <c r="B200" s="285"/>
      <c r="C200" s="286"/>
      <c r="D200" s="285"/>
      <c r="E200" s="285"/>
      <c r="F200" s="442"/>
    </row>
    <row r="201" spans="1:6" s="161" customFormat="1" ht="15" thickBot="1">
      <c r="A201" s="289"/>
      <c r="B201" s="283"/>
      <c r="C201" s="284"/>
      <c r="D201" s="283"/>
      <c r="E201" s="283"/>
      <c r="F201" s="441"/>
    </row>
    <row r="202" spans="1:6" s="161" customFormat="1" ht="14.25">
      <c r="A202" s="288"/>
      <c r="B202" s="281"/>
      <c r="C202" s="282"/>
      <c r="D202" s="281"/>
      <c r="E202" s="281"/>
      <c r="F202" s="440"/>
    </row>
    <row r="203" spans="1:6" s="161" customFormat="1" ht="15" thickBot="1">
      <c r="A203" s="287"/>
      <c r="B203" s="285"/>
      <c r="C203" s="286"/>
      <c r="D203" s="285"/>
      <c r="E203" s="285"/>
      <c r="F203" s="442"/>
    </row>
    <row r="204" spans="1:6" s="161" customFormat="1" ht="14.25">
      <c r="A204" s="288"/>
      <c r="B204" s="281"/>
      <c r="C204" s="282"/>
      <c r="D204" s="281"/>
      <c r="E204" s="281"/>
      <c r="F204" s="440"/>
    </row>
    <row r="205" spans="1:6" s="161" customFormat="1" ht="15" thickBot="1">
      <c r="A205" s="289"/>
      <c r="B205" s="283"/>
      <c r="C205" s="284"/>
      <c r="D205" s="283"/>
      <c r="E205" s="283"/>
      <c r="F205" s="441"/>
    </row>
    <row r="206" spans="1:6" s="161" customFormat="1" ht="14.25">
      <c r="A206" s="288"/>
      <c r="B206" s="281"/>
      <c r="C206" s="282"/>
      <c r="D206" s="281"/>
      <c r="E206" s="281"/>
      <c r="F206" s="440"/>
    </row>
    <row r="207" spans="1:6" s="161" customFormat="1" ht="15" thickBot="1">
      <c r="A207" s="289"/>
      <c r="B207" s="283"/>
      <c r="C207" s="284"/>
      <c r="D207" s="283"/>
      <c r="E207" s="283"/>
      <c r="F207" s="441"/>
    </row>
    <row r="208" spans="1:6" s="161" customFormat="1" ht="14.25">
      <c r="A208" s="290"/>
      <c r="B208" s="285"/>
      <c r="C208" s="286"/>
      <c r="D208" s="285"/>
      <c r="E208" s="285"/>
      <c r="F208" s="444"/>
    </row>
    <row r="209" spans="1:6" s="161" customFormat="1" ht="15" thickBot="1">
      <c r="A209" s="289"/>
      <c r="B209" s="283"/>
      <c r="C209" s="284"/>
      <c r="D209" s="283"/>
      <c r="E209" s="283"/>
      <c r="F209" s="441"/>
    </row>
    <row r="210" spans="1:6" s="161" customFormat="1" ht="14.25">
      <c r="A210" s="288"/>
      <c r="B210" s="281"/>
      <c r="C210" s="282"/>
      <c r="D210" s="281"/>
      <c r="E210" s="281"/>
      <c r="F210" s="440"/>
    </row>
    <row r="211" spans="1:6" s="161" customFormat="1" ht="15" thickBot="1">
      <c r="A211" s="289"/>
      <c r="B211" s="283"/>
      <c r="C211" s="284"/>
      <c r="D211" s="283"/>
      <c r="E211" s="283"/>
      <c r="F211" s="441"/>
    </row>
    <row r="212" spans="1:6" s="161" customFormat="1" ht="14.25">
      <c r="A212" s="274"/>
      <c r="B212" s="291"/>
      <c r="C212" s="292"/>
      <c r="D212" s="291"/>
      <c r="E212" s="285"/>
      <c r="F212" s="444"/>
    </row>
    <row r="213" spans="1:6" s="161" customFormat="1" ht="15" thickBot="1">
      <c r="A213" s="279"/>
      <c r="B213" s="283"/>
      <c r="C213" s="284"/>
      <c r="D213" s="283"/>
      <c r="E213" s="283"/>
      <c r="F213" s="441"/>
    </row>
    <row r="214" spans="1:6" s="161" customFormat="1" ht="14.25">
      <c r="A214" s="278"/>
      <c r="B214" s="281"/>
      <c r="C214" s="282"/>
      <c r="D214" s="281"/>
      <c r="E214" s="281"/>
      <c r="F214" s="440"/>
    </row>
    <row r="215" spans="1:6" s="161" customFormat="1" ht="15" thickBot="1">
      <c r="A215" s="276"/>
      <c r="B215" s="285"/>
      <c r="C215" s="286"/>
      <c r="D215" s="285"/>
      <c r="E215" s="285"/>
      <c r="F215" s="442"/>
    </row>
    <row r="216" spans="1:6" s="161" customFormat="1" ht="14.25">
      <c r="A216" s="278"/>
      <c r="B216" s="281"/>
      <c r="C216" s="282"/>
      <c r="D216" s="281"/>
      <c r="E216" s="281"/>
      <c r="F216" s="440"/>
    </row>
    <row r="217" spans="1:6" s="161" customFormat="1" ht="14.25">
      <c r="A217" s="276"/>
      <c r="B217" s="285"/>
      <c r="C217" s="286"/>
      <c r="D217" s="285"/>
      <c r="E217" s="285"/>
      <c r="F217" s="444"/>
    </row>
    <row r="218" spans="1:6" s="161" customFormat="1" ht="15" thickBot="1">
      <c r="A218" s="279"/>
      <c r="B218" s="283"/>
      <c r="C218" s="284"/>
      <c r="D218" s="283"/>
      <c r="E218" s="283"/>
      <c r="F218" s="441"/>
    </row>
    <row r="219" spans="1:6" s="161" customFormat="1" ht="14.25">
      <c r="A219" s="274"/>
      <c r="B219" s="285"/>
      <c r="C219" s="286"/>
      <c r="D219" s="285"/>
      <c r="E219" s="285"/>
      <c r="F219" s="442"/>
    </row>
    <row r="220" spans="1:6" s="161" customFormat="1" ht="15" thickBot="1">
      <c r="A220" s="276"/>
      <c r="B220" s="285"/>
      <c r="C220" s="286"/>
      <c r="D220" s="285"/>
      <c r="E220" s="285"/>
      <c r="F220" s="442"/>
    </row>
    <row r="221" spans="1:6" s="161" customFormat="1" ht="14.25">
      <c r="A221" s="278"/>
      <c r="B221" s="281"/>
      <c r="C221" s="282"/>
      <c r="D221" s="281"/>
      <c r="E221" s="281"/>
      <c r="F221" s="440"/>
    </row>
    <row r="222" spans="1:6" s="161" customFormat="1" ht="14.25">
      <c r="A222" s="276"/>
      <c r="B222" s="285"/>
      <c r="C222" s="286"/>
      <c r="D222" s="285"/>
      <c r="E222" s="285"/>
      <c r="F222" s="442"/>
    </row>
    <row r="223" spans="1:6" s="161" customFormat="1" ht="15" thickBot="1">
      <c r="A223" s="279"/>
      <c r="B223" s="283"/>
      <c r="C223" s="284"/>
      <c r="D223" s="283"/>
      <c r="E223" s="283"/>
      <c r="F223" s="441"/>
    </row>
    <row r="224" spans="1:6" s="161" customFormat="1" ht="14.25">
      <c r="A224" s="278"/>
      <c r="B224" s="281"/>
      <c r="C224" s="282"/>
      <c r="D224" s="281"/>
      <c r="E224" s="281"/>
      <c r="F224" s="440"/>
    </row>
    <row r="225" spans="1:6" s="161" customFormat="1" ht="15" thickBot="1">
      <c r="A225" s="279"/>
      <c r="B225" s="283"/>
      <c r="C225" s="284"/>
      <c r="D225" s="283"/>
      <c r="E225" s="283"/>
      <c r="F225" s="441"/>
    </row>
    <row r="226" spans="1:6" s="161" customFormat="1" ht="14.25">
      <c r="A226" s="274"/>
      <c r="B226" s="285"/>
      <c r="C226" s="286"/>
      <c r="D226" s="285"/>
      <c r="E226" s="285"/>
      <c r="F226" s="444"/>
    </row>
    <row r="227" spans="1:6" s="161" customFormat="1" ht="15" thickBot="1">
      <c r="A227" s="279"/>
      <c r="B227" s="283"/>
      <c r="C227" s="284"/>
      <c r="D227" s="283"/>
      <c r="E227" s="283"/>
      <c r="F227" s="441"/>
    </row>
    <row r="228" spans="1:6" s="161" customFormat="1" ht="14.25">
      <c r="A228" s="278"/>
      <c r="B228" s="281"/>
      <c r="C228" s="282"/>
      <c r="D228" s="281"/>
      <c r="E228" s="281"/>
      <c r="F228" s="440"/>
    </row>
    <row r="229" spans="1:6" s="161" customFormat="1" ht="14.25">
      <c r="A229" s="276"/>
      <c r="B229" s="285"/>
      <c r="C229" s="286"/>
      <c r="D229" s="285"/>
      <c r="E229" s="285"/>
      <c r="F229" s="442"/>
    </row>
    <row r="230" spans="1:6" s="161" customFormat="1" ht="14.25">
      <c r="A230" s="276"/>
      <c r="B230" s="285"/>
      <c r="C230" s="286"/>
      <c r="D230" s="285"/>
      <c r="E230" s="285"/>
      <c r="F230" s="442"/>
    </row>
    <row r="231" spans="1:6" s="161" customFormat="1" ht="15" thickBot="1">
      <c r="A231" s="279"/>
      <c r="B231" s="283"/>
      <c r="C231" s="284"/>
      <c r="D231" s="283"/>
      <c r="E231" s="283"/>
      <c r="F231" s="441"/>
    </row>
    <row r="232" spans="1:6" s="161" customFormat="1" ht="14.25">
      <c r="A232" s="274"/>
      <c r="B232" s="285"/>
      <c r="C232" s="286"/>
      <c r="D232" s="285"/>
      <c r="E232" s="285"/>
      <c r="F232" s="444"/>
    </row>
    <row r="233" spans="1:6" s="161" customFormat="1" ht="15" thickBot="1">
      <c r="A233" s="276"/>
      <c r="B233" s="285"/>
      <c r="C233" s="286"/>
      <c r="D233" s="285"/>
      <c r="E233" s="285"/>
      <c r="F233" s="442"/>
    </row>
    <row r="234" spans="1:6" s="161" customFormat="1" ht="14.25">
      <c r="A234" s="278"/>
      <c r="B234" s="281"/>
      <c r="C234" s="282"/>
      <c r="D234" s="281"/>
      <c r="E234" s="281"/>
      <c r="F234" s="440"/>
    </row>
    <row r="235" spans="1:6" s="161" customFormat="1" ht="15" thickBot="1">
      <c r="A235" s="279"/>
      <c r="B235" s="283"/>
      <c r="C235" s="284"/>
      <c r="D235" s="283"/>
      <c r="E235" s="283"/>
      <c r="F235" s="441"/>
    </row>
    <row r="236" spans="1:6" s="161" customFormat="1" ht="14.25">
      <c r="A236" s="274"/>
      <c r="B236" s="285"/>
      <c r="C236" s="286"/>
      <c r="D236" s="285"/>
      <c r="E236" s="285"/>
      <c r="F236" s="442"/>
    </row>
    <row r="237" spans="1:6" s="161" customFormat="1" ht="15" thickBot="1">
      <c r="A237" s="276"/>
      <c r="B237" s="285"/>
      <c r="C237" s="286"/>
      <c r="D237" s="285"/>
      <c r="E237" s="285"/>
      <c r="F237" s="442"/>
    </row>
    <row r="238" spans="1:6" s="161" customFormat="1" ht="14.25">
      <c r="A238" s="278"/>
      <c r="B238" s="281"/>
      <c r="C238" s="282"/>
      <c r="D238" s="281"/>
      <c r="E238" s="281"/>
      <c r="F238" s="440"/>
    </row>
    <row r="239" spans="1:6" s="161" customFormat="1" ht="14.25">
      <c r="A239" s="276"/>
      <c r="B239" s="285"/>
      <c r="C239" s="286"/>
      <c r="D239" s="285"/>
      <c r="E239" s="285"/>
      <c r="F239" s="442"/>
    </row>
    <row r="240" spans="1:6" s="161" customFormat="1" ht="15" thickBot="1">
      <c r="A240" s="276"/>
      <c r="B240" s="285"/>
      <c r="C240" s="286"/>
      <c r="D240" s="285"/>
      <c r="E240" s="285"/>
      <c r="F240" s="445"/>
    </row>
    <row r="241" spans="1:6" s="161" customFormat="1" ht="14.25">
      <c r="A241" s="278"/>
      <c r="B241" s="281"/>
      <c r="C241" s="282"/>
      <c r="D241" s="281"/>
      <c r="E241" s="281"/>
      <c r="F241" s="440"/>
    </row>
    <row r="242" spans="1:6" s="161" customFormat="1" ht="15" thickBot="1">
      <c r="A242" s="279"/>
      <c r="B242" s="283"/>
      <c r="C242" s="284"/>
      <c r="D242" s="283"/>
      <c r="E242" s="283"/>
      <c r="F242" s="441"/>
    </row>
    <row r="243" spans="1:6" s="161" customFormat="1" ht="14.25">
      <c r="A243" s="278"/>
      <c r="B243" s="281"/>
      <c r="C243" s="282"/>
      <c r="D243" s="281"/>
      <c r="E243" s="281"/>
      <c r="F243" s="440"/>
    </row>
    <row r="244" spans="1:6" s="161" customFormat="1" ht="14.25">
      <c r="A244" s="276"/>
      <c r="B244" s="285"/>
      <c r="C244" s="286"/>
      <c r="D244" s="285"/>
      <c r="E244" s="285"/>
      <c r="F244" s="444"/>
    </row>
    <row r="245" spans="1:6" s="161" customFormat="1" ht="14.25">
      <c r="A245" s="276"/>
      <c r="B245" s="285"/>
      <c r="C245" s="286"/>
      <c r="D245" s="285"/>
      <c r="E245" s="285"/>
      <c r="F245" s="445"/>
    </row>
    <row r="246" spans="1:6" s="161" customFormat="1" ht="14.25">
      <c r="A246" s="276"/>
      <c r="B246" s="285"/>
      <c r="C246" s="286"/>
      <c r="D246" s="285"/>
      <c r="E246" s="285"/>
      <c r="F246" s="445"/>
    </row>
    <row r="247" spans="1:6" s="161" customFormat="1" ht="15" thickBot="1">
      <c r="A247" s="279"/>
      <c r="B247" s="283"/>
      <c r="C247" s="284"/>
      <c r="D247" s="283"/>
      <c r="E247" s="283"/>
      <c r="F247" s="446"/>
    </row>
    <row r="248" spans="1:6" s="161" customFormat="1" ht="14.25">
      <c r="A248" s="274"/>
      <c r="B248" s="285"/>
      <c r="C248" s="286"/>
      <c r="D248" s="285"/>
      <c r="E248" s="285"/>
      <c r="F248" s="444"/>
    </row>
    <row r="249" spans="1:6" s="161" customFormat="1" ht="14.25">
      <c r="A249" s="276"/>
      <c r="B249" s="285"/>
      <c r="C249" s="286"/>
      <c r="D249" s="285"/>
      <c r="E249" s="285"/>
      <c r="F249" s="442"/>
    </row>
    <row r="250" spans="1:6" s="161" customFormat="1" ht="14.25">
      <c r="A250" s="276"/>
      <c r="B250" s="285"/>
      <c r="C250" s="286"/>
      <c r="D250" s="285"/>
      <c r="E250" s="285"/>
      <c r="F250" s="442"/>
    </row>
    <row r="251" spans="1:6" s="161" customFormat="1" ht="15" thickBot="1">
      <c r="A251" s="276"/>
      <c r="B251" s="285"/>
      <c r="C251" s="286"/>
      <c r="D251" s="285"/>
      <c r="E251" s="285"/>
      <c r="F251" s="442"/>
    </row>
    <row r="252" spans="1:6" s="161" customFormat="1" ht="14.25">
      <c r="A252" s="278"/>
      <c r="B252" s="281"/>
      <c r="C252" s="282"/>
      <c r="D252" s="281"/>
      <c r="E252" s="281"/>
      <c r="F252" s="440"/>
    </row>
    <row r="253" spans="1:6" s="161" customFormat="1" ht="14.25">
      <c r="A253" s="276"/>
      <c r="B253" s="285"/>
      <c r="C253" s="286"/>
      <c r="D253" s="285"/>
      <c r="E253" s="285"/>
      <c r="F253" s="442"/>
    </row>
    <row r="254" spans="1:6" s="161" customFormat="1" ht="14.25">
      <c r="A254" s="276"/>
      <c r="B254" s="285"/>
      <c r="C254" s="286"/>
      <c r="D254" s="285"/>
      <c r="E254" s="285"/>
      <c r="F254" s="442"/>
    </row>
    <row r="255" spans="1:6" s="161" customFormat="1" ht="14.25">
      <c r="A255" s="276"/>
      <c r="B255" s="285"/>
      <c r="C255" s="286"/>
      <c r="D255" s="285"/>
      <c r="E255" s="285"/>
      <c r="F255" s="442"/>
    </row>
    <row r="256" spans="1:6" s="161" customFormat="1" ht="15" thickBot="1">
      <c r="A256" s="279"/>
      <c r="B256" s="283"/>
      <c r="C256" s="284"/>
      <c r="D256" s="283"/>
      <c r="E256" s="283"/>
      <c r="F256" s="441"/>
    </row>
    <row r="257" spans="1:6" s="161" customFormat="1" ht="14.25">
      <c r="A257" s="274"/>
      <c r="B257" s="285"/>
      <c r="C257" s="286"/>
      <c r="D257" s="285"/>
      <c r="E257" s="285"/>
      <c r="F257" s="442"/>
    </row>
    <row r="258" spans="1:6" s="161" customFormat="1" ht="15" thickBot="1">
      <c r="A258" s="276"/>
      <c r="B258" s="285"/>
      <c r="C258" s="286"/>
      <c r="D258" s="285"/>
      <c r="E258" s="285"/>
      <c r="F258" s="442"/>
    </row>
    <row r="259" spans="1:6" s="161" customFormat="1" ht="14.25">
      <c r="A259" s="278"/>
      <c r="B259" s="281"/>
      <c r="C259" s="282"/>
      <c r="D259" s="281"/>
      <c r="E259" s="281"/>
      <c r="F259" s="443"/>
    </row>
    <row r="260" spans="1:6" s="161" customFormat="1" ht="15" thickBot="1">
      <c r="A260" s="279"/>
      <c r="B260" s="283"/>
      <c r="C260" s="284"/>
      <c r="D260" s="283"/>
      <c r="E260" s="283"/>
      <c r="F260" s="441"/>
    </row>
    <row r="261" spans="1:6" s="161" customFormat="1" ht="14.25">
      <c r="A261" s="278"/>
      <c r="B261" s="281"/>
      <c r="C261" s="282"/>
      <c r="D261" s="281"/>
      <c r="E261" s="281"/>
      <c r="F261" s="440"/>
    </row>
    <row r="262" spans="1:6" s="161" customFormat="1" ht="14.25">
      <c r="A262" s="276"/>
      <c r="B262" s="285"/>
      <c r="C262" s="286"/>
      <c r="D262" s="285"/>
      <c r="E262" s="285"/>
      <c r="F262" s="442"/>
    </row>
    <row r="263" spans="1:6" s="161" customFormat="1" ht="14.25">
      <c r="A263" s="276"/>
      <c r="B263" s="285"/>
      <c r="C263" s="286"/>
      <c r="D263" s="285"/>
      <c r="E263" s="285"/>
      <c r="F263" s="442"/>
    </row>
    <row r="264" spans="1:6" s="161" customFormat="1" ht="15" thickBot="1">
      <c r="A264" s="276"/>
      <c r="B264" s="285"/>
      <c r="C264" s="286"/>
      <c r="D264" s="285"/>
      <c r="E264" s="285"/>
      <c r="F264" s="442"/>
    </row>
    <row r="265" spans="1:6" s="161" customFormat="1" ht="14.25">
      <c r="A265" s="278"/>
      <c r="B265" s="281"/>
      <c r="C265" s="282"/>
      <c r="D265" s="281"/>
      <c r="E265" s="281"/>
      <c r="F265" s="440"/>
    </row>
    <row r="266" spans="1:6" s="161" customFormat="1" ht="14.25">
      <c r="A266" s="276"/>
      <c r="B266" s="285"/>
      <c r="C266" s="286"/>
      <c r="D266" s="285"/>
      <c r="E266" s="285"/>
      <c r="F266" s="442"/>
    </row>
    <row r="267" spans="1:6" s="161" customFormat="1" ht="15" thickBot="1">
      <c r="A267" s="279"/>
      <c r="B267" s="283"/>
      <c r="C267" s="284"/>
      <c r="D267" s="283"/>
      <c r="E267" s="283"/>
      <c r="F267" s="441"/>
    </row>
    <row r="268" spans="1:6" s="161" customFormat="1" ht="14.25">
      <c r="A268" s="274"/>
      <c r="B268" s="285"/>
      <c r="C268" s="286"/>
      <c r="D268" s="285"/>
      <c r="E268" s="285"/>
      <c r="F268" s="442"/>
    </row>
    <row r="269" spans="1:6" s="161" customFormat="1" ht="15" thickBot="1">
      <c r="A269" s="276"/>
      <c r="B269" s="285"/>
      <c r="C269" s="286"/>
      <c r="D269" s="285"/>
      <c r="E269" s="285"/>
      <c r="F269" s="442"/>
    </row>
    <row r="270" spans="1:6" s="161" customFormat="1" ht="14.25">
      <c r="A270" s="278"/>
      <c r="B270" s="281"/>
      <c r="C270" s="282"/>
      <c r="D270" s="281"/>
      <c r="E270" s="281"/>
      <c r="F270" s="443"/>
    </row>
    <row r="271" spans="1:6" s="161" customFormat="1" ht="14.25">
      <c r="A271" s="276"/>
      <c r="B271" s="285"/>
      <c r="C271" s="286"/>
      <c r="D271" s="285"/>
      <c r="E271" s="285"/>
      <c r="F271" s="442"/>
    </row>
    <row r="272" spans="1:6" s="161" customFormat="1" ht="14.25">
      <c r="A272" s="276"/>
      <c r="B272" s="285"/>
      <c r="C272" s="286"/>
      <c r="D272" s="285"/>
      <c r="E272" s="285"/>
      <c r="F272" s="442"/>
    </row>
    <row r="273" spans="1:6" s="161" customFormat="1" ht="14.25">
      <c r="A273" s="276"/>
      <c r="B273" s="285"/>
      <c r="C273" s="286"/>
      <c r="D273" s="285"/>
      <c r="E273" s="285"/>
      <c r="F273" s="442"/>
    </row>
    <row r="274" spans="1:6" s="161" customFormat="1" ht="14.25">
      <c r="A274" s="276"/>
      <c r="B274" s="285"/>
      <c r="C274" s="286"/>
      <c r="D274" s="285"/>
      <c r="E274" s="285"/>
      <c r="F274" s="442"/>
    </row>
    <row r="275" spans="1:6" s="161" customFormat="1" ht="15" thickBot="1">
      <c r="A275" s="279"/>
      <c r="B275" s="283"/>
      <c r="C275" s="284"/>
      <c r="D275" s="283"/>
      <c r="E275" s="283"/>
      <c r="F275" s="441"/>
    </row>
    <row r="276" spans="1:6" s="161" customFormat="1" ht="14.25">
      <c r="A276" s="274"/>
      <c r="B276" s="285"/>
      <c r="C276" s="286"/>
      <c r="D276" s="285"/>
      <c r="E276" s="285"/>
      <c r="F276" s="444"/>
    </row>
    <row r="277" spans="1:6" s="161" customFormat="1" ht="15" thickBot="1">
      <c r="A277" s="276"/>
      <c r="B277" s="285"/>
      <c r="C277" s="286"/>
      <c r="D277" s="285"/>
      <c r="E277" s="285"/>
      <c r="F277" s="445"/>
    </row>
    <row r="278" spans="1:6" s="161" customFormat="1" ht="14.25">
      <c r="A278" s="278"/>
      <c r="B278" s="281"/>
      <c r="C278" s="282"/>
      <c r="D278" s="281"/>
      <c r="E278" s="281"/>
      <c r="F278" s="440"/>
    </row>
    <row r="279" spans="1:6" s="161" customFormat="1" ht="15" thickBot="1">
      <c r="A279" s="279"/>
      <c r="B279" s="283"/>
      <c r="C279" s="284"/>
      <c r="D279" s="283"/>
      <c r="E279" s="283"/>
      <c r="F279" s="441"/>
    </row>
    <row r="280" spans="1:6" s="161" customFormat="1" ht="14.25">
      <c r="A280" s="278"/>
      <c r="B280" s="281"/>
      <c r="C280" s="282"/>
      <c r="D280" s="281"/>
      <c r="E280" s="281"/>
      <c r="F280" s="440"/>
    </row>
    <row r="281" spans="1:6" s="161" customFormat="1" ht="14.25">
      <c r="A281" s="276"/>
      <c r="B281" s="285"/>
      <c r="C281" s="286"/>
      <c r="D281" s="285"/>
      <c r="E281" s="285"/>
      <c r="F281" s="442"/>
    </row>
    <row r="282" spans="1:6" s="161" customFormat="1" ht="15" thickBot="1">
      <c r="A282" s="279"/>
      <c r="B282" s="283"/>
      <c r="C282" s="284"/>
      <c r="D282" s="283"/>
      <c r="E282" s="283"/>
      <c r="F282" s="441"/>
    </row>
    <row r="283" spans="1:6" s="161" customFormat="1" ht="14.25">
      <c r="A283" s="278"/>
      <c r="B283" s="281"/>
      <c r="C283" s="282"/>
      <c r="D283" s="281"/>
      <c r="E283" s="281"/>
      <c r="F283" s="440"/>
    </row>
    <row r="284" spans="1:6" s="161" customFormat="1" ht="15" thickBot="1">
      <c r="A284" s="279"/>
      <c r="B284" s="283"/>
      <c r="C284" s="284"/>
      <c r="D284" s="283"/>
      <c r="E284" s="283"/>
      <c r="F284" s="441"/>
    </row>
    <row r="285" spans="1:6" s="161" customFormat="1" ht="14.25">
      <c r="A285" s="278"/>
      <c r="B285" s="281"/>
      <c r="C285" s="282"/>
      <c r="D285" s="281"/>
      <c r="E285" s="281"/>
      <c r="F285" s="440"/>
    </row>
    <row r="286" spans="1:6" s="161" customFormat="1" ht="15" thickBot="1">
      <c r="A286" s="279"/>
      <c r="B286" s="283"/>
      <c r="C286" s="284"/>
      <c r="D286" s="283"/>
      <c r="E286" s="283"/>
      <c r="F286" s="441"/>
    </row>
    <row r="287" spans="1:6" s="161" customFormat="1" ht="14.25">
      <c r="A287" s="274"/>
      <c r="B287" s="285"/>
      <c r="C287" s="286"/>
      <c r="D287" s="285"/>
      <c r="E287" s="285"/>
      <c r="F287" s="442"/>
    </row>
    <row r="288" spans="1:6" s="161" customFormat="1" ht="15" thickBot="1">
      <c r="A288" s="276"/>
      <c r="B288" s="285"/>
      <c r="C288" s="286"/>
      <c r="D288" s="285"/>
      <c r="E288" s="285"/>
      <c r="F288" s="442"/>
    </row>
    <row r="289" spans="1:6" s="161" customFormat="1" ht="14.25">
      <c r="A289" s="278"/>
      <c r="B289" s="281"/>
      <c r="C289" s="282"/>
      <c r="D289" s="281"/>
      <c r="E289" s="281"/>
      <c r="F289" s="443"/>
    </row>
    <row r="290" spans="1:6" s="161" customFormat="1" ht="14.25">
      <c r="A290" s="276"/>
      <c r="B290" s="285"/>
      <c r="C290" s="286"/>
      <c r="D290" s="285"/>
      <c r="E290" s="285"/>
      <c r="F290" s="442"/>
    </row>
    <row r="291" spans="1:6" s="161" customFormat="1" ht="15" thickBot="1">
      <c r="A291" s="279"/>
      <c r="B291" s="283"/>
      <c r="C291" s="284"/>
      <c r="D291" s="283"/>
      <c r="E291" s="283"/>
      <c r="F291" s="441"/>
    </row>
    <row r="292" spans="1:6" s="161" customFormat="1" ht="14.25">
      <c r="A292" s="274"/>
      <c r="B292" s="285"/>
      <c r="C292" s="286"/>
      <c r="D292" s="285"/>
      <c r="E292" s="285"/>
      <c r="F292" s="442"/>
    </row>
    <row r="293" spans="1:6" s="161" customFormat="1" ht="15" thickBot="1">
      <c r="A293" s="279"/>
      <c r="B293" s="283"/>
      <c r="C293" s="284"/>
      <c r="D293" s="283"/>
      <c r="E293" s="283"/>
      <c r="F293" s="441"/>
    </row>
    <row r="294" spans="1:6" s="161" customFormat="1" ht="14.25">
      <c r="A294" s="278"/>
      <c r="B294" s="281"/>
      <c r="C294" s="282"/>
      <c r="D294" s="281"/>
      <c r="E294" s="281"/>
      <c r="F294" s="440"/>
    </row>
    <row r="295" spans="1:6" s="161" customFormat="1" ht="14.25">
      <c r="A295" s="276"/>
      <c r="B295" s="285"/>
      <c r="C295" s="286"/>
      <c r="D295" s="285"/>
      <c r="E295" s="285"/>
      <c r="F295" s="442"/>
    </row>
    <row r="296" spans="1:6" s="161" customFormat="1" ht="15" thickBot="1">
      <c r="A296" s="276"/>
      <c r="B296" s="285"/>
      <c r="C296" s="286"/>
      <c r="D296" s="285"/>
      <c r="E296" s="285"/>
      <c r="F296" s="445"/>
    </row>
    <row r="297" spans="1:6" s="161" customFormat="1" ht="14.25">
      <c r="A297" s="278"/>
      <c r="B297" s="281"/>
      <c r="C297" s="282"/>
      <c r="D297" s="281"/>
      <c r="E297" s="281"/>
      <c r="F297" s="440"/>
    </row>
    <row r="298" spans="1:6" s="161" customFormat="1" ht="15" thickBot="1">
      <c r="A298" s="279"/>
      <c r="B298" s="283"/>
      <c r="C298" s="284"/>
      <c r="D298" s="283"/>
      <c r="E298" s="283"/>
      <c r="F298" s="441"/>
    </row>
    <row r="299" spans="1:6" s="161" customFormat="1" ht="14.25">
      <c r="A299" s="278"/>
      <c r="B299" s="281"/>
      <c r="C299" s="282"/>
      <c r="D299" s="281"/>
      <c r="E299" s="281"/>
      <c r="F299" s="440"/>
    </row>
    <row r="300" spans="1:6" s="161" customFormat="1" ht="15" thickBot="1">
      <c r="A300" s="276"/>
      <c r="B300" s="285"/>
      <c r="C300" s="286"/>
      <c r="D300" s="285"/>
      <c r="E300" s="285"/>
      <c r="F300" s="442"/>
    </row>
    <row r="301" spans="1:6" s="161" customFormat="1" ht="14.25">
      <c r="A301" s="278"/>
      <c r="B301" s="281"/>
      <c r="C301" s="282"/>
      <c r="D301" s="281"/>
      <c r="E301" s="281"/>
      <c r="F301" s="440"/>
    </row>
    <row r="302" spans="1:6" s="161" customFormat="1" ht="14.25">
      <c r="A302" s="276"/>
      <c r="B302" s="285"/>
      <c r="C302" s="286"/>
      <c r="D302" s="285"/>
      <c r="E302" s="285"/>
      <c r="F302" s="442"/>
    </row>
    <row r="303" spans="1:6" s="161" customFormat="1" ht="15" thickBot="1">
      <c r="A303" s="279"/>
      <c r="B303" s="283"/>
      <c r="C303" s="284"/>
      <c r="D303" s="283"/>
      <c r="E303" s="283"/>
      <c r="F303" s="441"/>
    </row>
    <row r="304" spans="1:6" s="161" customFormat="1" ht="14.25">
      <c r="A304" s="274"/>
      <c r="B304" s="285"/>
      <c r="C304" s="286"/>
      <c r="D304" s="285"/>
      <c r="E304" s="285"/>
      <c r="F304" s="444"/>
    </row>
    <row r="305" spans="1:6" s="161" customFormat="1" ht="14.25">
      <c r="A305" s="276"/>
      <c r="B305" s="285"/>
      <c r="C305" s="286"/>
      <c r="D305" s="285"/>
      <c r="E305" s="285"/>
      <c r="F305" s="442"/>
    </row>
    <row r="306" spans="1:6" s="161" customFormat="1" ht="15" thickBot="1">
      <c r="A306" s="276"/>
      <c r="B306" s="285"/>
      <c r="C306" s="286"/>
      <c r="D306" s="285"/>
      <c r="E306" s="285"/>
      <c r="F306" s="442"/>
    </row>
    <row r="307" spans="1:6" s="161" customFormat="1" ht="14.25">
      <c r="A307" s="278"/>
      <c r="B307" s="281"/>
      <c r="C307" s="282"/>
      <c r="D307" s="281"/>
      <c r="E307" s="281"/>
      <c r="F307" s="440"/>
    </row>
    <row r="308" spans="1:6" s="161" customFormat="1" ht="14.25">
      <c r="A308" s="276"/>
      <c r="B308" s="285"/>
      <c r="C308" s="286"/>
      <c r="D308" s="285"/>
      <c r="E308" s="285"/>
      <c r="F308" s="442"/>
    </row>
    <row r="309" spans="1:6" s="161" customFormat="1" ht="14.25">
      <c r="A309" s="276"/>
      <c r="B309" s="285"/>
      <c r="C309" s="286"/>
      <c r="D309" s="285"/>
      <c r="E309" s="285"/>
      <c r="F309" s="442"/>
    </row>
    <row r="310" spans="1:6" s="161" customFormat="1" ht="14.25">
      <c r="A310" s="276"/>
      <c r="B310" s="285"/>
      <c r="C310" s="286"/>
      <c r="D310" s="285"/>
      <c r="E310" s="285"/>
      <c r="F310" s="442"/>
    </row>
    <row r="311" spans="1:6" s="161" customFormat="1" ht="15" thickBot="1">
      <c r="A311" s="279"/>
      <c r="B311" s="283"/>
      <c r="C311" s="284"/>
      <c r="D311" s="283"/>
      <c r="E311" s="283"/>
      <c r="F311" s="441"/>
    </row>
    <row r="312" spans="1:6" s="161" customFormat="1" ht="14.25">
      <c r="A312" s="274"/>
      <c r="B312" s="285"/>
      <c r="C312" s="286"/>
      <c r="D312" s="285"/>
      <c r="E312" s="285"/>
      <c r="F312" s="444"/>
    </row>
    <row r="313" spans="1:6" s="161" customFormat="1" ht="15" customHeight="1">
      <c r="A313" s="276"/>
      <c r="B313" s="285"/>
      <c r="C313" s="286"/>
      <c r="D313" s="285"/>
      <c r="E313" s="285"/>
      <c r="F313" s="442"/>
    </row>
    <row r="314" spans="1:6" s="161" customFormat="1" ht="15" customHeight="1" thickBot="1">
      <c r="A314" s="276"/>
      <c r="B314" s="285"/>
      <c r="C314" s="286"/>
      <c r="D314" s="285"/>
      <c r="E314" s="285"/>
      <c r="F314" s="442"/>
    </row>
    <row r="315" spans="1:6" s="161" customFormat="1" ht="14.25">
      <c r="A315" s="278"/>
      <c r="B315" s="281"/>
      <c r="C315" s="282"/>
      <c r="D315" s="281"/>
      <c r="E315" s="281"/>
      <c r="F315" s="440"/>
    </row>
    <row r="316" spans="1:6" s="161" customFormat="1" ht="15" thickBot="1">
      <c r="A316" s="279"/>
      <c r="B316" s="283"/>
      <c r="C316" s="284"/>
      <c r="D316" s="283"/>
      <c r="E316" s="283"/>
      <c r="F316" s="441"/>
    </row>
    <row r="317" spans="1:6" s="161" customFormat="1" ht="14.25">
      <c r="A317" s="278"/>
      <c r="B317" s="281"/>
      <c r="C317" s="282"/>
      <c r="D317" s="281"/>
      <c r="E317" s="281"/>
      <c r="F317" s="443"/>
    </row>
    <row r="318" spans="1:6" s="161" customFormat="1" ht="14.25">
      <c r="A318" s="276"/>
      <c r="B318" s="285"/>
      <c r="C318" s="286"/>
      <c r="D318" s="285"/>
      <c r="E318" s="285"/>
      <c r="F318" s="442"/>
    </row>
    <row r="319" spans="1:6" s="161" customFormat="1" ht="15" thickBot="1">
      <c r="A319" s="279"/>
      <c r="B319" s="283"/>
      <c r="C319" s="284"/>
      <c r="D319" s="283"/>
      <c r="E319" s="283"/>
      <c r="F319" s="441"/>
    </row>
    <row r="320" spans="1:6" s="161" customFormat="1" ht="14.25">
      <c r="A320" s="274"/>
      <c r="B320" s="285"/>
      <c r="C320" s="286"/>
      <c r="D320" s="285"/>
      <c r="E320" s="285"/>
      <c r="F320" s="442"/>
    </row>
    <row r="321" spans="1:6" s="161" customFormat="1" ht="15" thickBot="1">
      <c r="A321" s="279"/>
      <c r="B321" s="283"/>
      <c r="C321" s="284"/>
      <c r="D321" s="283"/>
      <c r="E321" s="283"/>
      <c r="F321" s="441"/>
    </row>
    <row r="322" spans="1:6" s="161" customFormat="1" ht="14.25">
      <c r="A322" s="274"/>
      <c r="B322" s="285"/>
      <c r="C322" s="286"/>
      <c r="D322" s="285"/>
      <c r="E322" s="285"/>
      <c r="F322" s="444"/>
    </row>
    <row r="323" spans="1:6" s="161" customFormat="1" ht="15" thickBot="1">
      <c r="A323" s="276"/>
      <c r="B323" s="285"/>
      <c r="C323" s="286"/>
      <c r="D323" s="285"/>
      <c r="E323" s="285"/>
      <c r="F323" s="442"/>
    </row>
    <row r="324" spans="1:6" s="161" customFormat="1" ht="14.25">
      <c r="A324" s="278"/>
      <c r="B324" s="281"/>
      <c r="C324" s="282"/>
      <c r="D324" s="281"/>
      <c r="E324" s="281"/>
      <c r="F324" s="440"/>
    </row>
    <row r="325" spans="1:6" s="161" customFormat="1" ht="15" thickBot="1">
      <c r="A325" s="279"/>
      <c r="B325" s="283"/>
      <c r="C325" s="284"/>
      <c r="D325" s="283"/>
      <c r="E325" s="283"/>
      <c r="F325" s="441"/>
    </row>
    <row r="326" spans="1:6" s="161" customFormat="1" ht="14.25">
      <c r="A326" s="278"/>
      <c r="B326" s="281"/>
      <c r="C326" s="282"/>
      <c r="D326" s="281"/>
      <c r="E326" s="281"/>
      <c r="F326" s="443"/>
    </row>
    <row r="327" spans="1:6" s="161" customFormat="1" ht="15" thickBot="1">
      <c r="A327" s="276"/>
      <c r="B327" s="285"/>
      <c r="C327" s="286"/>
      <c r="D327" s="285"/>
      <c r="E327" s="285"/>
      <c r="F327" s="442"/>
    </row>
    <row r="328" spans="1:6" s="161" customFormat="1" ht="14.25">
      <c r="A328" s="278"/>
      <c r="B328" s="281"/>
      <c r="C328" s="282"/>
      <c r="D328" s="281"/>
      <c r="E328" s="281"/>
      <c r="F328" s="440"/>
    </row>
    <row r="329" spans="1:6" s="161" customFormat="1" ht="14.25">
      <c r="A329" s="276"/>
      <c r="B329" s="285"/>
      <c r="C329" s="286"/>
      <c r="D329" s="285"/>
      <c r="E329" s="285"/>
      <c r="F329" s="444"/>
    </row>
    <row r="330" spans="1:6" s="161" customFormat="1" ht="15" thickBot="1">
      <c r="A330" s="279"/>
      <c r="B330" s="283"/>
      <c r="C330" s="284"/>
      <c r="D330" s="283"/>
      <c r="E330" s="283"/>
      <c r="F330" s="441"/>
    </row>
    <row r="331" spans="1:6" s="161" customFormat="1" ht="14.25">
      <c r="A331" s="274"/>
      <c r="B331" s="285"/>
      <c r="C331" s="286"/>
      <c r="D331" s="285"/>
      <c r="E331" s="285"/>
      <c r="F331" s="444"/>
    </row>
    <row r="332" spans="1:6" s="161" customFormat="1" ht="14.25">
      <c r="A332" s="276"/>
      <c r="B332" s="285"/>
      <c r="C332" s="286"/>
      <c r="D332" s="285"/>
      <c r="E332" s="285"/>
      <c r="F332" s="444"/>
    </row>
    <row r="333" spans="1:6" s="161" customFormat="1" ht="15" thickBot="1">
      <c r="A333" s="276"/>
      <c r="B333" s="285"/>
      <c r="C333" s="286"/>
      <c r="D333" s="285"/>
      <c r="E333" s="285"/>
      <c r="F333" s="442"/>
    </row>
    <row r="334" spans="1:6" s="161" customFormat="1" ht="14.25">
      <c r="A334" s="278"/>
      <c r="B334" s="281"/>
      <c r="C334" s="282"/>
      <c r="D334" s="281"/>
      <c r="E334" s="281"/>
      <c r="F334" s="440"/>
    </row>
    <row r="335" spans="1:6" s="161" customFormat="1" ht="15" thickBot="1">
      <c r="A335" s="279"/>
      <c r="B335" s="283"/>
      <c r="C335" s="284"/>
      <c r="D335" s="283"/>
      <c r="E335" s="283"/>
      <c r="F335" s="441"/>
    </row>
    <row r="336" spans="1:6" s="161" customFormat="1" ht="14.25">
      <c r="A336" s="274"/>
      <c r="B336" s="285"/>
      <c r="C336" s="286"/>
      <c r="D336" s="285"/>
      <c r="E336" s="285"/>
      <c r="F336" s="444"/>
    </row>
    <row r="337" spans="1:6" s="161" customFormat="1" ht="15" thickBot="1">
      <c r="A337" s="276"/>
      <c r="B337" s="285"/>
      <c r="C337" s="286"/>
      <c r="D337" s="285"/>
      <c r="E337" s="285"/>
      <c r="F337" s="442"/>
    </row>
    <row r="338" spans="1:6" s="161" customFormat="1" ht="14.25">
      <c r="A338" s="278"/>
      <c r="B338" s="281"/>
      <c r="C338" s="282"/>
      <c r="D338" s="281"/>
      <c r="E338" s="281"/>
      <c r="F338" s="440"/>
    </row>
    <row r="339" spans="1:6" s="161" customFormat="1" ht="15" thickBot="1">
      <c r="A339" s="279"/>
      <c r="B339" s="283"/>
      <c r="C339" s="284"/>
      <c r="D339" s="283"/>
      <c r="E339" s="283"/>
      <c r="F339" s="441"/>
    </row>
    <row r="340" spans="1:6" s="161" customFormat="1" ht="14.25">
      <c r="A340" s="274"/>
      <c r="B340" s="285"/>
      <c r="C340" s="286"/>
      <c r="D340" s="285"/>
      <c r="E340" s="285"/>
      <c r="F340" s="444"/>
    </row>
    <row r="341" spans="1:6" s="161" customFormat="1" ht="15" thickBot="1">
      <c r="A341" s="279"/>
      <c r="B341" s="283"/>
      <c r="C341" s="284"/>
      <c r="D341" s="283"/>
      <c r="E341" s="283"/>
      <c r="F341" s="441"/>
    </row>
    <row r="342" spans="1:6" s="161" customFormat="1" ht="14.25">
      <c r="A342" s="278"/>
      <c r="B342" s="281"/>
      <c r="C342" s="282"/>
      <c r="D342" s="281"/>
      <c r="E342" s="281"/>
      <c r="F342" s="440"/>
    </row>
    <row r="343" spans="1:6" s="161" customFormat="1" ht="15" thickBot="1">
      <c r="A343" s="276"/>
      <c r="B343" s="285"/>
      <c r="C343" s="286"/>
      <c r="D343" s="285"/>
      <c r="E343" s="285"/>
      <c r="F343" s="442"/>
    </row>
    <row r="344" spans="1:6" s="161" customFormat="1" ht="14.25">
      <c r="A344" s="278"/>
      <c r="B344" s="281"/>
      <c r="C344" s="282"/>
      <c r="D344" s="281"/>
      <c r="E344" s="281"/>
      <c r="F344" s="440"/>
    </row>
    <row r="345" spans="1:6" s="161" customFormat="1" ht="15" thickBot="1">
      <c r="A345" s="279"/>
      <c r="B345" s="283"/>
      <c r="C345" s="284"/>
      <c r="D345" s="283"/>
      <c r="E345" s="283"/>
      <c r="F345" s="441"/>
    </row>
    <row r="346" spans="1:6" s="161" customFormat="1" ht="14.25">
      <c r="A346" s="274"/>
      <c r="B346" s="285"/>
      <c r="C346" s="286"/>
      <c r="D346" s="285"/>
      <c r="E346" s="285"/>
      <c r="F346" s="444"/>
    </row>
    <row r="347" spans="1:6" s="161" customFormat="1" ht="15" thickBot="1">
      <c r="A347" s="279"/>
      <c r="B347" s="283"/>
      <c r="C347" s="284"/>
      <c r="D347" s="283"/>
      <c r="E347" s="283"/>
      <c r="F347" s="441"/>
    </row>
    <row r="348" spans="1:6" s="161" customFormat="1" ht="14.25">
      <c r="A348" s="278"/>
      <c r="B348" s="281"/>
      <c r="C348" s="282"/>
      <c r="D348" s="281"/>
      <c r="E348" s="281"/>
      <c r="F348" s="440"/>
    </row>
    <row r="349" spans="1:6" s="161" customFormat="1" ht="15" thickBot="1">
      <c r="A349" s="279"/>
      <c r="B349" s="283"/>
      <c r="C349" s="284"/>
      <c r="D349" s="283"/>
      <c r="E349" s="283"/>
      <c r="F349" s="441"/>
    </row>
    <row r="350" spans="1:6" s="161" customFormat="1" ht="14.25">
      <c r="A350" s="274"/>
      <c r="B350" s="285"/>
      <c r="C350" s="286"/>
      <c r="D350" s="285"/>
      <c r="E350" s="285"/>
      <c r="F350" s="442"/>
    </row>
    <row r="351" spans="1:6" s="161" customFormat="1" ht="15" thickBot="1">
      <c r="A351" s="276"/>
      <c r="B351" s="285"/>
      <c r="C351" s="286"/>
      <c r="D351" s="285"/>
      <c r="E351" s="285"/>
      <c r="F351" s="442"/>
    </row>
    <row r="352" spans="1:6" s="161" customFormat="1" ht="14.25">
      <c r="A352" s="278"/>
      <c r="B352" s="281"/>
      <c r="C352" s="282"/>
      <c r="D352" s="281"/>
      <c r="E352" s="281"/>
      <c r="F352" s="443"/>
    </row>
    <row r="353" spans="1:6" s="161" customFormat="1" ht="15" thickBot="1">
      <c r="A353" s="279"/>
      <c r="B353" s="283"/>
      <c r="C353" s="284"/>
      <c r="D353" s="283"/>
      <c r="E353" s="283"/>
      <c r="F353" s="441"/>
    </row>
    <row r="354" spans="1:6" ht="15" thickBot="1">
      <c r="A354" s="293"/>
      <c r="B354" s="280"/>
      <c r="C354" s="273"/>
      <c r="D354" s="280"/>
      <c r="E354" s="280"/>
      <c r="F354" s="439"/>
    </row>
    <row r="355" spans="1:6" ht="14.25">
      <c r="A355" s="294" t="s">
        <v>87</v>
      </c>
      <c r="B355" s="295">
        <f>SUM(B2:B354)</f>
        <v>267917.35</v>
      </c>
      <c r="C355" s="296"/>
      <c r="D355" s="295"/>
      <c r="E355" s="297"/>
      <c r="F355" s="295"/>
    </row>
    <row r="356" spans="1:6" ht="14.25">
      <c r="A356" s="298" t="s">
        <v>88</v>
      </c>
      <c r="B356" s="299"/>
      <c r="C356" s="300"/>
      <c r="D356" s="299">
        <f>SUM(D2:D355)</f>
        <v>126270</v>
      </c>
      <c r="E356" s="301"/>
      <c r="F356" s="299"/>
    </row>
    <row r="357" spans="1:6" ht="14.25">
      <c r="A357" s="302" t="s">
        <v>89</v>
      </c>
      <c r="B357" s="303"/>
      <c r="C357" s="304"/>
      <c r="D357" s="303"/>
      <c r="E357" s="303">
        <f>SUM(E2:E356)</f>
        <v>141647.35</v>
      </c>
      <c r="F357" s="303"/>
    </row>
  </sheetData>
  <sheetProtection/>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Dot Foods,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kbielik</dc:creator>
  <cp:keywords/>
  <dc:description/>
  <cp:lastModifiedBy>Kim Bielik</cp:lastModifiedBy>
  <cp:lastPrinted>2015-07-14T18:18:42Z</cp:lastPrinted>
  <dcterms:created xsi:type="dcterms:W3CDTF">2012-08-15T19:29:21Z</dcterms:created>
  <dcterms:modified xsi:type="dcterms:W3CDTF">2024-04-18T20:21:31Z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-2140157897</vt:i4>
  </property>
  <property fmtid="{D5CDD505-2E9C-101B-9397-08002B2CF9AE}" pid="3" name="_NewReviewCycle">
    <vt:lpwstr/>
  </property>
  <property fmtid="{D5CDD505-2E9C-101B-9397-08002B2CF9AE}" pid="4" name="_EmailSubject">
    <vt:lpwstr>Check Requests</vt:lpwstr>
  </property>
  <property fmtid="{D5CDD505-2E9C-101B-9397-08002B2CF9AE}" pid="5" name="_AuthorEmail">
    <vt:lpwstr>JBuckley@DOTFOODS.com</vt:lpwstr>
  </property>
  <property fmtid="{D5CDD505-2E9C-101B-9397-08002B2CF9AE}" pid="6" name="_AuthorEmailDisplayName">
    <vt:lpwstr>Jean Buckley</vt:lpwstr>
  </property>
  <property fmtid="{D5CDD505-2E9C-101B-9397-08002B2CF9AE}" pid="7" name="_ReviewingToolsShownOnce">
    <vt:lpwstr/>
  </property>
  <property fmtid="{D5CDD505-2E9C-101B-9397-08002B2CF9AE}" pid="8" name="TaxCatchAll">
    <vt:lpwstr/>
  </property>
  <property fmtid="{D5CDD505-2E9C-101B-9397-08002B2CF9AE}" pid="9" name="lcf76f155ced4ddcb4097134ff3c332f">
    <vt:lpwstr/>
  </property>
</Properties>
</file>